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helali\Desktop\"/>
    </mc:Choice>
  </mc:AlternateContent>
  <xr:revisionPtr revIDLastSave="0" documentId="13_ncr:1_{AB248FF8-F579-4B02-824B-26E739BA6F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 " sheetId="22" r:id="rId1"/>
    <sheet name="سهام" sheetId="2" r:id="rId2"/>
    <sheet name="واحدهای صندوق" sheetId="4" r:id="rId3"/>
    <sheet name="اوراق مشتقه" sheetId="3" r:id="rId4"/>
    <sheet name="اوراق" sheetId="5" r:id="rId5"/>
    <sheet name="تعدیل قیمت" sheetId="6" state="hidden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ا" sheetId="11" r:id="rId11"/>
    <sheet name="مبالغ تخصیصی اوراق" sheetId="12" state="hidden" r:id="rId12"/>
    <sheet name="درآمد سپرده بانکی" sheetId="13" r:id="rId13"/>
    <sheet name="سایر درآمدها" sheetId="14" r:id="rId14"/>
    <sheet name="درآمد سود سهام" sheetId="15" state="hidden" r:id="rId15"/>
    <sheet name="درآمد سود صندوق" sheetId="16" state="hidden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state="hidden" r:id="rId20"/>
    <sheet name="درآمد ناشی از تغییر قیمت اوراق" sheetId="21" r:id="rId21"/>
  </sheets>
  <definedNames>
    <definedName name="_xlnm._FilterDatabase" localSheetId="12" hidden="1">'درآمد سپرده بانکی'!$A$7:$F$7</definedName>
    <definedName name="_xlnm._FilterDatabase" localSheetId="17" hidden="1">'سود سپرده بانکی'!$A$8:$T$8</definedName>
    <definedName name="_xlnm.Print_Area" localSheetId="0">'0 '!$A$1:$E$22</definedName>
    <definedName name="_xlnm.Print_Area" localSheetId="4">اوراق!$A$1:$AA$24</definedName>
    <definedName name="_xlnm.Print_Area" localSheetId="3">'اوراق مشتقه'!$A$1:$AX$16</definedName>
    <definedName name="_xlnm.Print_Area" localSheetId="5">'تعدیل قیمت'!$A$1:$N$8</definedName>
    <definedName name="_xlnm.Print_Area" localSheetId="7">درآمد!$A$1:$J$13</definedName>
    <definedName name="_xlnm.Print_Area" localSheetId="19">'درآمد اعمال اختیار'!$A$1:$Z$8</definedName>
    <definedName name="_xlnm.Print_Area" localSheetId="12">'درآمد سپرده بانکی'!$A$1:$F$227</definedName>
    <definedName name="_xlnm.Print_Area" localSheetId="10">'درآمد سرمایه گذاری در اوراق بها'!$A$1:$R$29</definedName>
    <definedName name="_xlnm.Print_Area" localSheetId="8">'درآمد سرمایه گذاری در سهام'!$A$1:$W$24</definedName>
    <definedName name="_xlnm.Print_Area" localSheetId="9">'درآمد سرمایه گذاری در صندوق'!$A$1:$W$22</definedName>
    <definedName name="_xlnm.Print_Area" localSheetId="14">'درآمد سود سهام'!$A$1:$T$7</definedName>
    <definedName name="_xlnm.Print_Area" localSheetId="15">'درآمد سود صندوق'!$A$1:$L$7</definedName>
    <definedName name="_xlnm.Print_Area" localSheetId="20">'درآمد ناشی از تغییر قیمت اوراق'!$A$1:$R$48</definedName>
    <definedName name="_xlnm.Print_Area" localSheetId="18">'درآمد ناشی از فروش'!$A$1:$R$27</definedName>
    <definedName name="_xlnm.Print_Area" localSheetId="13">'سایر درآمدها'!$A$1:$F$11</definedName>
    <definedName name="_xlnm.Print_Area" localSheetId="6">سپرده!$A$1:$M$68</definedName>
    <definedName name="_xlnm.Print_Area" localSheetId="1">سهام!$A$1:$AC$23</definedName>
    <definedName name="_xlnm.Print_Area" localSheetId="16">'سود اوراق بهادار'!$A$1:$M$19</definedName>
    <definedName name="_xlnm.Print_Area" localSheetId="17">'سود سپرده بانکی'!$A$1:$N$227</definedName>
    <definedName name="_xlnm.Print_Area" localSheetId="11">'مبالغ تخصیصی اوراق'!$A$1:$R$32</definedName>
    <definedName name="_xlnm.Print_Area" localSheetId="2">'واحدهای صندوق'!$A$1:$AA$21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8" l="1"/>
  <c r="L22" i="10" l="1"/>
  <c r="AB23" i="2"/>
  <c r="J10" i="11" l="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9" i="11"/>
  <c r="F29" i="11" l="1"/>
  <c r="I17" i="19"/>
  <c r="I27" i="19" s="1"/>
  <c r="I9" i="19"/>
  <c r="I8" i="19"/>
  <c r="G27" i="19"/>
  <c r="E27" i="19"/>
  <c r="C27" i="19"/>
  <c r="S24" i="9" l="1"/>
  <c r="U22" i="10" l="1"/>
  <c r="S22" i="10"/>
  <c r="J22" i="10"/>
  <c r="H22" i="10"/>
  <c r="F22" i="10"/>
  <c r="U10" i="9" l="1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9" i="9"/>
  <c r="M226" i="18"/>
  <c r="M227" i="18" s="1"/>
  <c r="K227" i="18"/>
  <c r="I227" i="18"/>
  <c r="E227" i="18"/>
  <c r="C227" i="18"/>
  <c r="G226" i="18"/>
  <c r="G9" i="18"/>
  <c r="G227" i="18" s="1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G85" i="18"/>
  <c r="G86" i="18"/>
  <c r="G87" i="18"/>
  <c r="G88" i="18"/>
  <c r="G89" i="18"/>
  <c r="G90" i="18"/>
  <c r="G91" i="18"/>
  <c r="G92" i="18"/>
  <c r="G93" i="18"/>
  <c r="G94" i="18"/>
  <c r="G95" i="18"/>
  <c r="G96" i="18"/>
  <c r="G97" i="18"/>
  <c r="G98" i="18"/>
  <c r="G99" i="18"/>
  <c r="G100" i="18"/>
  <c r="G101" i="18"/>
  <c r="G102" i="18"/>
  <c r="G103" i="18"/>
  <c r="G104" i="18"/>
  <c r="G105" i="18"/>
  <c r="G106" i="18"/>
  <c r="G107" i="18"/>
  <c r="G108" i="18"/>
  <c r="G109" i="18"/>
  <c r="G110" i="18"/>
  <c r="G111" i="18"/>
  <c r="G112" i="18"/>
  <c r="G113" i="18"/>
  <c r="G114" i="18"/>
  <c r="G115" i="18"/>
  <c r="G116" i="18"/>
  <c r="G117" i="18"/>
  <c r="G118" i="18"/>
  <c r="G119" i="18"/>
  <c r="G120" i="18"/>
  <c r="G121" i="18"/>
  <c r="G122" i="18"/>
  <c r="G123" i="18"/>
  <c r="G124" i="18"/>
  <c r="G125" i="18"/>
  <c r="G126" i="18"/>
  <c r="G127" i="18"/>
  <c r="G128" i="18"/>
  <c r="G129" i="18"/>
  <c r="G130" i="18"/>
  <c r="G131" i="18"/>
  <c r="G132" i="18"/>
  <c r="G133" i="18"/>
  <c r="G134" i="18"/>
  <c r="G135" i="18"/>
  <c r="G136" i="18"/>
  <c r="G137" i="18"/>
  <c r="G138" i="18"/>
  <c r="G139" i="18"/>
  <c r="G140" i="18"/>
  <c r="G141" i="18"/>
  <c r="G142" i="18"/>
  <c r="G143" i="18"/>
  <c r="G144" i="18"/>
  <c r="G145" i="18"/>
  <c r="G146" i="18"/>
  <c r="G147" i="18"/>
  <c r="G148" i="18"/>
  <c r="G149" i="18"/>
  <c r="G150" i="18"/>
  <c r="G151" i="18"/>
  <c r="G152" i="18"/>
  <c r="G153" i="18"/>
  <c r="G154" i="18"/>
  <c r="G155" i="18"/>
  <c r="G156" i="18"/>
  <c r="G157" i="18"/>
  <c r="G158" i="18"/>
  <c r="G159" i="18"/>
  <c r="G160" i="18"/>
  <c r="G161" i="18"/>
  <c r="G162" i="18"/>
  <c r="G163" i="18"/>
  <c r="G164" i="18"/>
  <c r="G165" i="18"/>
  <c r="G166" i="18"/>
  <c r="G167" i="18"/>
  <c r="G168" i="18"/>
  <c r="G169" i="18"/>
  <c r="G170" i="18"/>
  <c r="G171" i="18"/>
  <c r="G172" i="18"/>
  <c r="G173" i="18"/>
  <c r="G174" i="18"/>
  <c r="G175" i="18"/>
  <c r="G176" i="18"/>
  <c r="G177" i="18"/>
  <c r="G178" i="18"/>
  <c r="G179" i="18"/>
  <c r="G180" i="18"/>
  <c r="G181" i="18"/>
  <c r="G182" i="18"/>
  <c r="G183" i="18"/>
  <c r="G184" i="18"/>
  <c r="G185" i="18"/>
  <c r="G186" i="18"/>
  <c r="G187" i="18"/>
  <c r="G188" i="18"/>
  <c r="G189" i="18"/>
  <c r="G190" i="18"/>
  <c r="G191" i="18"/>
  <c r="G192" i="18"/>
  <c r="G193" i="18"/>
  <c r="G194" i="18"/>
  <c r="G195" i="18"/>
  <c r="G196" i="18"/>
  <c r="G197" i="18"/>
  <c r="G198" i="18"/>
  <c r="G199" i="18"/>
  <c r="G200" i="18"/>
  <c r="G201" i="18"/>
  <c r="G202" i="18"/>
  <c r="G203" i="18"/>
  <c r="G204" i="18"/>
  <c r="G205" i="18"/>
  <c r="G206" i="18"/>
  <c r="G207" i="18"/>
  <c r="G208" i="18"/>
  <c r="G209" i="18"/>
  <c r="G210" i="18"/>
  <c r="G211" i="18"/>
  <c r="G212" i="18"/>
  <c r="G213" i="18"/>
  <c r="G214" i="18"/>
  <c r="G215" i="18"/>
  <c r="G216" i="18"/>
  <c r="G217" i="18"/>
  <c r="G218" i="18"/>
  <c r="G219" i="18"/>
  <c r="G220" i="18"/>
  <c r="G221" i="18"/>
  <c r="G222" i="18"/>
  <c r="G223" i="18"/>
  <c r="G224" i="18"/>
  <c r="G225" i="18"/>
  <c r="G8" i="18"/>
  <c r="U24" i="9" l="1"/>
  <c r="Q48" i="21" l="1"/>
  <c r="O48" i="21"/>
  <c r="M48" i="21"/>
  <c r="K48" i="21"/>
  <c r="I48" i="21"/>
  <c r="G48" i="21"/>
  <c r="E48" i="21"/>
  <c r="C48" i="21"/>
  <c r="Q27" i="19"/>
  <c r="O27" i="19"/>
  <c r="M27" i="19"/>
  <c r="K27" i="19"/>
  <c r="M19" i="17"/>
  <c r="I19" i="17"/>
  <c r="G19" i="17"/>
  <c r="C19" i="17"/>
  <c r="D11" i="14"/>
  <c r="F11" i="14"/>
  <c r="F12" i="8" s="1"/>
  <c r="F227" i="13"/>
  <c r="D227" i="13"/>
  <c r="F11" i="8" s="1"/>
  <c r="R29" i="11"/>
  <c r="P29" i="11"/>
  <c r="N29" i="11"/>
  <c r="L29" i="11"/>
  <c r="J29" i="11"/>
  <c r="F10" i="8" s="1"/>
  <c r="H29" i="11"/>
  <c r="D29" i="11"/>
  <c r="F9" i="8"/>
  <c r="F8" i="8"/>
  <c r="F13" i="8" l="1"/>
  <c r="L12" i="9" l="1"/>
  <c r="L16" i="9"/>
  <c r="L20" i="9"/>
  <c r="L9" i="9"/>
  <c r="L11" i="9"/>
  <c r="L23" i="9"/>
  <c r="L24" i="9"/>
  <c r="L13" i="9"/>
  <c r="L17" i="9"/>
  <c r="L21" i="9"/>
  <c r="L10" i="9"/>
  <c r="L14" i="9"/>
  <c r="L18" i="9"/>
  <c r="L22" i="9"/>
  <c r="L15" i="9"/>
  <c r="L19" i="9"/>
  <c r="H13" i="8" l="1"/>
  <c r="J68" i="7"/>
  <c r="H68" i="7"/>
  <c r="F68" i="7"/>
  <c r="D68" i="7"/>
  <c r="Y21" i="4" l="1"/>
  <c r="W21" i="4"/>
  <c r="S21" i="4"/>
  <c r="Q21" i="4"/>
  <c r="O21" i="4"/>
  <c r="M21" i="4"/>
  <c r="K21" i="4"/>
  <c r="I21" i="4"/>
  <c r="G21" i="4"/>
  <c r="D21" i="4"/>
  <c r="Z23" i="2"/>
  <c r="X23" i="2"/>
  <c r="T23" i="2"/>
  <c r="J23" i="2"/>
  <c r="H23" i="2"/>
  <c r="F23" i="2"/>
</calcChain>
</file>

<file path=xl/sharedStrings.xml><?xml version="1.0" encoding="utf-8"?>
<sst xmlns="http://schemas.openxmlformats.org/spreadsheetml/2006/main" count="1103" uniqueCount="286">
  <si>
    <t>صندوق قابل معامله با درآمد ثابت ماهور</t>
  </si>
  <si>
    <t>صورت وضعیت پرتفوی</t>
  </si>
  <si>
    <t>برای ماه منتهی به 1403/11/30</t>
  </si>
  <si>
    <t>سرمایه گذاری ها</t>
  </si>
  <si>
    <t>-1-1</t>
  </si>
  <si>
    <t>سرمایه گذاری در سهام و حق تقدم سهام</t>
  </si>
  <si>
    <t>1403/10/30</t>
  </si>
  <si>
    <t>تغییرات طی دوره</t>
  </si>
  <si>
    <t>1403/11/30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</si>
  <si>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</si>
  <si>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</si>
  <si>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</si>
  <si>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</si>
  <si>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</si>
  <si>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</si>
  <si>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</si>
  <si>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</si>
  <si>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</si>
  <si>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ایران‌ خودرو</t>
  </si>
  <si>
    <t>بانک ملت</t>
  </si>
  <si>
    <t>بانک‌پارسیان‌</t>
  </si>
  <si>
    <t>پالایش نفت اصفهان</t>
  </si>
  <si>
    <t>پالایش نفت بندرعباس</t>
  </si>
  <si>
    <t>پالایش نفت تهران</t>
  </si>
  <si>
    <t>داروسازی‌ امین‌</t>
  </si>
  <si>
    <t>س. نفت و گاز و پتروشیمی تأمین</t>
  </si>
  <si>
    <t>سرمایه گذاری صدرتامین</t>
  </si>
  <si>
    <t>سرمایه‌گذاری‌غدیر(هلدینگ‌</t>
  </si>
  <si>
    <t>صنایع پتروشیمی خلیج فارس</t>
  </si>
  <si>
    <t>فولاد مبارکه اصفهان</t>
  </si>
  <si>
    <t>مخابرات ایران</t>
  </si>
  <si>
    <t>کربن‌ ایران‌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</si>
  <si>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</si>
  <si>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</si>
  <si>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</si>
  <si>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</si>
  <si>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</si>
  <si>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</si>
  <si>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اختیارف ت دامین-12900-04/03/19</t>
  </si>
  <si>
    <t>1404/03/19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</si>
  <si>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</si>
  <si>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</si>
  <si>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</si>
  <si>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</si>
  <si>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</si>
  <si>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ت دامین-13150-04/04/19</t>
  </si>
  <si>
    <t>اختیار خرید</t>
  </si>
  <si>
    <t>موقعیت فروش</t>
  </si>
  <si>
    <t>1404/04/19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</si>
  <si>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</si>
  <si>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</si>
  <si>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</si>
  <si>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</si>
  <si>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</si>
  <si>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</si>
  <si>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</si>
  <si>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ص.س. اهرمی نارنج - واحدهای عادی</t>
  </si>
  <si>
    <t>صندوق اهرمی جهش-واحدهای عادی</t>
  </si>
  <si>
    <t>صندوق اهرمی شتاب آگاه-واحدهای عادی</t>
  </si>
  <si>
    <t>صندوق س زیتون نماد پایا- مختلط</t>
  </si>
  <si>
    <t>صندوق س سهامی بیدار-واحدهای عادی</t>
  </si>
  <si>
    <t>صندوق س. اهرمی کاریزما-واحد عادی</t>
  </si>
  <si>
    <t>صندوق س.بخشی صنایع معیار-ب</t>
  </si>
  <si>
    <t>صندوق س.پشتوانه طلای لیان</t>
  </si>
  <si>
    <t>صندوق س.سهام آوای معیار-س</t>
  </si>
  <si>
    <t>صندوق سرمایه گذاری برلیان-سهام</t>
  </si>
  <si>
    <t>صندوق شاخص30 شرکت فیروزه- سهام</t>
  </si>
  <si>
    <t>صندوق س سروسودمند مدبران-سهام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</si>
  <si>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</si>
  <si>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</si>
  <si>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</si>
  <si>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</si>
  <si>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اجاره توان آفرین ساز 14070216</t>
  </si>
  <si>
    <t>اسناد خزانه-م11بودجه02-050720</t>
  </si>
  <si>
    <t>اسناد خزانه-م12بودجه02-050916</t>
  </si>
  <si>
    <t>اسناد خزانه-م13بودجه02-051021</t>
  </si>
  <si>
    <t>اسنادخزانه-م10بودجه02-051112</t>
  </si>
  <si>
    <t>اسنادخزانه-م1بودجه02-050325</t>
  </si>
  <si>
    <t>اسنادخزانه-م3بودجه02-050818</t>
  </si>
  <si>
    <t>صکوک مرابحه سپید507-بدون ضامن</t>
  </si>
  <si>
    <t>مرابحه تولید اصفهان مقدم050201</t>
  </si>
  <si>
    <t>مرابحه عام دولت 165-ش.خ051212</t>
  </si>
  <si>
    <t>مرابحه عام دولت180-ش.خ041024</t>
  </si>
  <si>
    <t>مرابحه عام دولت183-ش.خ041124</t>
  </si>
  <si>
    <t>مرابحه عام دولت186-ش.خ051124</t>
  </si>
  <si>
    <t>اسناد خزانه-م1بودجه01-040326</t>
  </si>
  <si>
    <t>شهرداری تبریز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</si>
  <si>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</si>
  <si>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</si>
  <si>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</si>
  <si>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</si>
  <si>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</si>
  <si>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</si>
  <si>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</si>
  <si>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</si>
  <si>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</si>
  <si>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</si>
  <si>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</si>
  <si>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</si>
  <si>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</si>
  <si>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</si>
  <si>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0.01%</t>
  </si>
  <si>
    <t>0.00%</t>
  </si>
  <si>
    <t>1.95%</t>
  </si>
  <si>
    <t>0.52%</t>
  </si>
  <si>
    <t>0.25%</t>
  </si>
  <si>
    <t>0.75%</t>
  </si>
  <si>
    <t>0.65%</t>
  </si>
  <si>
    <t>0.96%</t>
  </si>
  <si>
    <t>0.56%</t>
  </si>
  <si>
    <t>0.19%</t>
  </si>
  <si>
    <t>1.37%</t>
  </si>
  <si>
    <t>1.72%</t>
  </si>
  <si>
    <t>0.86%</t>
  </si>
  <si>
    <t>0.13%</t>
  </si>
  <si>
    <t>0.62%</t>
  </si>
  <si>
    <t>4.52%</t>
  </si>
  <si>
    <t>1.66%</t>
  </si>
  <si>
    <t>1.14%</t>
  </si>
  <si>
    <t>3.17%</t>
  </si>
  <si>
    <t>1.86%</t>
  </si>
  <si>
    <t>1.62%</t>
  </si>
  <si>
    <t>0.29%</t>
  </si>
  <si>
    <t>2.60%</t>
  </si>
  <si>
    <t>0.33%</t>
  </si>
  <si>
    <t>2.20%</t>
  </si>
  <si>
    <t>1.63%</t>
  </si>
  <si>
    <t>9.28%</t>
  </si>
  <si>
    <t>0.93%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</si>
  <si>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</si>
  <si>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</si>
  <si>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</si>
  <si>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</si>
  <si>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</si>
  <si>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</si>
  <si>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</si>
  <si>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</si>
  <si>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</si>
  <si>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</si>
  <si>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</si>
  <si>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</si>
  <si>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</si>
  <si>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</si>
  <si>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</si>
  <si>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</si>
  <si>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</si>
  <si>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</si>
  <si>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</si>
  <si>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</si>
  <si>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</si>
  <si>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</si>
  <si>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</si>
  <si>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</si>
  <si>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</si>
  <si>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</t>
  </si>
  <si>
    <t>-2-2</t>
  </si>
  <si>
    <t>درآمد حاصل از سرمایه­گذاری در واحدهای صندوق</t>
  </si>
  <si>
    <t>درآمد سود صندوق</t>
  </si>
  <si>
    <t>صندوق س. اهرمی مفید-س -واحد عادی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</si>
  <si>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</si>
  <si>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</si>
  <si>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</si>
  <si>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</si>
  <si>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اسنادخزانه-م5بودجه01-041015</t>
  </si>
  <si>
    <t>اسنادخزانه-م2بودجه02-050923</t>
  </si>
  <si>
    <t>صکوک مرابحه کترام505-بدون ضامن</t>
  </si>
  <si>
    <t>صکوک مرابحه فولاژ612-بدون ضامن</t>
  </si>
  <si>
    <t>مرابحه عام دولت 166-ش.خ050419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</si>
  <si>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</si>
  <si>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</si>
  <si>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</si>
  <si>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</si>
  <si>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</si>
  <si>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</si>
  <si>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</si>
  <si>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</si>
  <si>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</si>
  <si>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</si>
  <si>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</si>
  <si>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</si>
  <si>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</si>
  <si>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</si>
  <si>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</si>
  <si>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</si>
  <si>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</si>
  <si>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</si>
  <si>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</si>
  <si>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</si>
  <si>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</si>
  <si>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</si>
  <si>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</si>
  <si>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</si>
  <si>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</si>
  <si>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</si>
  <si>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</si>
  <si>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</si>
  <si>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سپرده بلند مدت بانک گردشگری مرکزی 11033315420802</t>
  </si>
  <si>
    <t>سپرده بلند مدت بانک تجارت  ولیعصر امیراکرم 0479602795385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</si>
  <si>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</si>
  <si>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</si>
  <si>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</si>
  <si>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</si>
  <si>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</si>
  <si>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</si>
  <si>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</si>
  <si>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</si>
  <si>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</si>
  <si>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</si>
  <si>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</si>
  <si>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</si>
  <si>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</si>
  <si>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</si>
  <si>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</si>
  <si>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</si>
  <si>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</si>
  <si>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</si>
  <si>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</si>
  <si>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</si>
  <si>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</si>
  <si>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</si>
  <si>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</si>
  <si>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</si>
  <si>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</si>
  <si>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</si>
  <si>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</si>
  <si>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</si>
  <si>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</si>
  <si>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</si>
  <si>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</si>
  <si>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</si>
  <si>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</si>
  <si>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</si>
  <si>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</si>
  <si>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ظامین4041</t>
  </si>
  <si>
    <t>‫صورت وضعیت پورتفوی</t>
  </si>
  <si>
    <t>صندوق سرمایه‌گذاری در اوراق بهادار بادرآمد ثابت ماهور</t>
  </si>
  <si>
    <t>برای ماه منتهی به 30 بهمن ماه  1403</t>
  </si>
  <si>
    <t>سپرده کوتاه مدت بانک اقتصاد نوین مطهری</t>
  </si>
  <si>
    <t xml:space="preserve">سپرده کوتاه مدت بانک ملی </t>
  </si>
  <si>
    <t xml:space="preserve">سپرده کوتاه مدت موسسه اعتباری ملل </t>
  </si>
  <si>
    <t>سپرده بلند مدت موسسه اعتباری ملل</t>
  </si>
  <si>
    <t xml:space="preserve">سپرده کوتاه مدت بانک گردشگری </t>
  </si>
  <si>
    <t xml:space="preserve">سپرده کوتاه مدت بانک صادرات </t>
  </si>
  <si>
    <t xml:space="preserve">سپرده کوتاه مدت بانک خاورمیانه  </t>
  </si>
  <si>
    <t xml:space="preserve">سپرده کوتاه مدت بانک اقتصاد نوین </t>
  </si>
  <si>
    <t xml:space="preserve">سپرده کوتاه مدت بانک ملت  </t>
  </si>
  <si>
    <t>حساب جاری بانک تجارت</t>
  </si>
  <si>
    <t xml:space="preserve">سپرده کوتاه مدت بانک تجارت </t>
  </si>
  <si>
    <t xml:space="preserve">حساب جاری بانک ملت  </t>
  </si>
  <si>
    <t xml:space="preserve">سپرده کوتاه مدت بانک پاسارگاد </t>
  </si>
  <si>
    <t xml:space="preserve">سپرده کوتاه مدت بانک گردشگری  </t>
  </si>
  <si>
    <t xml:space="preserve">سپرده بلند مدت بانک ملی   </t>
  </si>
  <si>
    <t xml:space="preserve">سپرده کوتاه مدت بانک شهر </t>
  </si>
  <si>
    <t xml:space="preserve">سپرده بلند مدت بانک گردشگری </t>
  </si>
  <si>
    <t xml:space="preserve">سپرده بلند مدت بانک صادرات </t>
  </si>
  <si>
    <t xml:space="preserve">سپرده بلند مدت موسسه اعتباری ملل </t>
  </si>
  <si>
    <t xml:space="preserve">سپرده بلند مدت بانک صادرات   </t>
  </si>
  <si>
    <t xml:space="preserve">سپرده بلند مدت بانک گردشگری  </t>
  </si>
  <si>
    <t>سپرده بلند مدت بانک گردشگری</t>
  </si>
  <si>
    <t>سپرده کوتاه مدت بانک تجارت</t>
  </si>
  <si>
    <t xml:space="preserve">حساب جاری بانک پارسیان  </t>
  </si>
  <si>
    <t xml:space="preserve">سپرده بلند مدت بانک پارسیان </t>
  </si>
  <si>
    <t>سپرده بلند مدت بانک  گردشگری</t>
  </si>
  <si>
    <t>سپرده کوتاه مدت بانک تجارت مرکزی</t>
  </si>
  <si>
    <t xml:space="preserve">سپرده بلند مدت بانک تجارت  </t>
  </si>
  <si>
    <t>سپرده کوتاه مدت موسسه اعتباری ملل</t>
  </si>
  <si>
    <t>سپرده کوتاه مدت بانک گردشگری</t>
  </si>
  <si>
    <t xml:space="preserve">سپرده بلند مدت بانک اقتصاد نوین </t>
  </si>
  <si>
    <t xml:space="preserve">سپرده کوتاه مدت بانک خاورمیانه </t>
  </si>
  <si>
    <t>سپرده کوتاه مدت بانک ملت پونک</t>
  </si>
  <si>
    <t>سپرده بلند مدت بانک ملت</t>
  </si>
  <si>
    <t xml:space="preserve">سپرده بلند مدت بانک ملت </t>
  </si>
  <si>
    <t xml:space="preserve">سپرده بلند مدت بانک تجارت </t>
  </si>
  <si>
    <t>سپرده بلند مدت بانک تجارت</t>
  </si>
  <si>
    <t>سپرده بلند مدت بانک صادرات</t>
  </si>
  <si>
    <t xml:space="preserve">سپرده بلند مدت بانک پاسارگاد </t>
  </si>
  <si>
    <t>سپرده بلند مدت بانک پاسارگاد</t>
  </si>
  <si>
    <t>سپرده کوتاه مدت بانک ملی</t>
  </si>
  <si>
    <t>سپرده بلند مدت بانک ملی</t>
  </si>
  <si>
    <t>سپرده کوتاه مدت بانک صادرات</t>
  </si>
  <si>
    <t>سپرده کوتاه مدت بانک خاورمیانه</t>
  </si>
  <si>
    <t xml:space="preserve">سپرده کوتاه مدت بانک ملت </t>
  </si>
  <si>
    <t xml:space="preserve">سپرده بلند مدت بانک </t>
  </si>
  <si>
    <t>سپرده بلند مدت بانک  صادرات</t>
  </si>
  <si>
    <t xml:space="preserve">سپرده بلند مدت بانک ملی </t>
  </si>
  <si>
    <t>سپرده بلند مدت بانک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</si>
</sst>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%"/>
  </numFmts>
  <fonts count="20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0"/>
      <color rgb="FF000000"/>
      <name val="Arial"/>
      <charset val="1"/>
    </font>
    <font>
      <sz val="11"/>
      <name val="Calibri"/>
      <family val="2"/>
    </font>
    <font>
      <b/>
      <sz val="14"/>
      <name val="B Nazanin"/>
      <charset val="178"/>
    </font>
    <font>
      <sz val="14"/>
      <name val="B Nazanin"/>
      <charset val="178"/>
    </font>
    <font>
      <b/>
      <sz val="10"/>
      <color rgb="FF000000"/>
      <name val="B Nazanin"/>
      <charset val="178"/>
    </font>
    <font>
      <b/>
      <sz val="12"/>
      <color rgb="FF1E90FF"/>
      <name val="B Nazanin"/>
      <charset val="178"/>
    </font>
    <font>
      <b/>
      <sz val="12"/>
      <color rgb="FF000000"/>
      <name val="Arial"/>
      <family val="2"/>
    </font>
    <font>
      <b/>
      <sz val="14"/>
      <color rgb="FF000000"/>
      <name val="B Nazanin"/>
      <charset val="178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B Nazanin"/>
      <charset val="178"/>
    </font>
    <font>
      <b/>
      <sz val="9"/>
      <color rgb="FF000000"/>
      <name val="B Nazanin"/>
      <charset val="178"/>
    </font>
    <font>
      <b/>
      <sz val="11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IRANSans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5" fillId="0" borderId="0"/>
  </cellStyleXfs>
  <cellXfs count="207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5" fillId="0" borderId="0" xfId="2"/>
    <xf numFmtId="0" fontId="6" fillId="0" borderId="0" xfId="2" applyFont="1"/>
    <xf numFmtId="0" fontId="7" fillId="0" borderId="0" xfId="2" applyFont="1"/>
    <xf numFmtId="0" fontId="7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9" fontId="3" fillId="0" borderId="0" xfId="1" applyFont="1" applyFill="1" applyAlignment="1">
      <alignment horizontal="center" vertical="center"/>
    </xf>
    <xf numFmtId="164" fontId="3" fillId="0" borderId="0" xfId="1" applyNumberFormat="1" applyFont="1" applyFill="1" applyAlignment="1">
      <alignment horizontal="center" vertical="center"/>
    </xf>
    <xf numFmtId="10" fontId="3" fillId="0" borderId="0" xfId="1" applyNumberFormat="1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2" xfId="0" applyFont="1" applyBorder="1" applyAlignment="1">
      <alignment horizontal="left"/>
    </xf>
    <xf numFmtId="0" fontId="11" fillId="0" borderId="0" xfId="0" applyFont="1" applyFill="1" applyBorder="1" applyAlignment="1">
      <alignment horizontal="right" vertical="top"/>
    </xf>
    <xf numFmtId="3" fontId="11" fillId="0" borderId="0" xfId="0" applyNumberFormat="1" applyFont="1" applyFill="1" applyBorder="1" applyAlignment="1">
      <alignment horizontal="right" vertical="top"/>
    </xf>
    <xf numFmtId="4" fontId="11" fillId="0" borderId="0" xfId="0" applyNumberFormat="1" applyFont="1" applyFill="1" applyBorder="1" applyAlignment="1">
      <alignment horizontal="right" vertical="top"/>
    </xf>
    <xf numFmtId="0" fontId="11" fillId="0" borderId="2" xfId="0" applyFont="1" applyFill="1" applyBorder="1" applyAlignment="1">
      <alignment horizontal="right" vertical="top"/>
    </xf>
    <xf numFmtId="0" fontId="11" fillId="0" borderId="0" xfId="0" applyFont="1" applyFill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Border="1" applyAlignment="1">
      <alignment horizontal="left"/>
    </xf>
    <xf numFmtId="0" fontId="11" fillId="0" borderId="0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10" fillId="0" borderId="2" xfId="0" applyFont="1" applyBorder="1" applyAlignment="1">
      <alignment horizontal="left"/>
    </xf>
    <xf numFmtId="0" fontId="3" fillId="0" borderId="2" xfId="0" applyFont="1" applyFill="1" applyBorder="1" applyAlignment="1">
      <alignment horizontal="right" vertical="top"/>
    </xf>
    <xf numFmtId="0" fontId="3" fillId="0" borderId="0" xfId="0" applyFont="1" applyFill="1" applyAlignment="1">
      <alignment horizontal="right" vertical="top"/>
    </xf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10" fontId="3" fillId="0" borderId="5" xfId="1" applyNumberFormat="1" applyFont="1" applyFill="1" applyBorder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2" xfId="1" applyNumberFormat="1" applyFont="1" applyFill="1" applyBorder="1" applyAlignment="1">
      <alignment horizontal="center" vertical="center"/>
    </xf>
    <xf numFmtId="0" fontId="3" fillId="0" borderId="0" xfId="1" applyNumberFormat="1" applyFont="1" applyFill="1" applyAlignment="1">
      <alignment horizontal="center" vertical="center"/>
    </xf>
    <xf numFmtId="0" fontId="3" fillId="0" borderId="0" xfId="1" applyNumberFormat="1" applyFont="1" applyFill="1" applyBorder="1" applyAlignment="1">
      <alignment horizontal="center" vertical="center"/>
    </xf>
    <xf numFmtId="10" fontId="3" fillId="0" borderId="6" xfId="1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3" fontId="11" fillId="0" borderId="0" xfId="0" applyNumberFormat="1" applyFont="1" applyFill="1" applyAlignment="1">
      <alignment horizontal="center" vertical="center"/>
    </xf>
    <xf numFmtId="3" fontId="11" fillId="0" borderId="4" xfId="0" applyNumberFormat="1" applyFont="1" applyFill="1" applyBorder="1" applyAlignment="1">
      <alignment horizontal="center" vertical="center"/>
    </xf>
    <xf numFmtId="3" fontId="11" fillId="0" borderId="5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3" fontId="15" fillId="0" borderId="2" xfId="0" applyNumberFormat="1" applyFont="1" applyFill="1" applyBorder="1" applyAlignment="1">
      <alignment horizontal="center" vertical="center"/>
    </xf>
    <xf numFmtId="3" fontId="15" fillId="0" borderId="0" xfId="0" applyNumberFormat="1" applyFont="1" applyFill="1" applyAlignment="1">
      <alignment horizontal="center" vertical="center"/>
    </xf>
    <xf numFmtId="3" fontId="15" fillId="0" borderId="4" xfId="0" applyNumberFormat="1" applyFont="1" applyFill="1" applyBorder="1" applyAlignment="1">
      <alignment horizontal="center" vertical="center"/>
    </xf>
    <xf numFmtId="3" fontId="15" fillId="0" borderId="5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top"/>
    </xf>
    <xf numFmtId="0" fontId="11" fillId="0" borderId="4" xfId="0" applyFont="1" applyFill="1" applyBorder="1" applyAlignment="1">
      <alignment horizontal="right" vertical="top"/>
    </xf>
    <xf numFmtId="0" fontId="13" fillId="0" borderId="2" xfId="0" applyFont="1" applyBorder="1" applyAlignment="1">
      <alignment horizontal="left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3" fillId="0" borderId="2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4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 vertical="top"/>
    </xf>
    <xf numFmtId="3" fontId="3" fillId="0" borderId="0" xfId="0" applyNumberFormat="1" applyFont="1" applyFill="1" applyBorder="1" applyAlignment="1">
      <alignment horizontal="center" vertical="center"/>
    </xf>
    <xf numFmtId="3" fontId="15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right" vertical="top"/>
    </xf>
    <xf numFmtId="0" fontId="3" fillId="0" borderId="2" xfId="0" applyFont="1" applyFill="1" applyBorder="1" applyAlignment="1">
      <alignment horizontal="center" vertical="center" wrapText="1"/>
    </xf>
    <xf numFmtId="3" fontId="13" fillId="0" borderId="0" xfId="0" applyNumberFormat="1" applyFont="1" applyAlignment="1">
      <alignment horizontal="center" vertical="center"/>
    </xf>
    <xf numFmtId="3" fontId="3" fillId="0" borderId="8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10" fontId="17" fillId="0" borderId="0" xfId="1" applyNumberFormat="1" applyFont="1" applyFill="1" applyAlignment="1">
      <alignment horizontal="center" vertical="center"/>
    </xf>
    <xf numFmtId="10" fontId="3" fillId="0" borderId="0" xfId="0" applyNumberFormat="1" applyFont="1" applyFill="1" applyBorder="1" applyAlignment="1">
      <alignment horizontal="center" vertical="center"/>
    </xf>
    <xf numFmtId="10" fontId="3" fillId="0" borderId="7" xfId="0" applyNumberFormat="1" applyFont="1" applyFill="1" applyBorder="1" applyAlignment="1">
      <alignment horizontal="center" vertical="center"/>
    </xf>
    <xf numFmtId="10" fontId="3" fillId="0" borderId="8" xfId="1" applyNumberFormat="1" applyFont="1" applyFill="1" applyBorder="1" applyAlignment="1">
      <alignment horizontal="center" vertical="center"/>
    </xf>
    <xf numFmtId="3" fontId="3" fillId="0" borderId="7" xfId="0" applyNumberFormat="1" applyFont="1" applyFill="1" applyBorder="1" applyAlignment="1">
      <alignment horizontal="center" vertical="center"/>
    </xf>
    <xf numFmtId="10" fontId="3" fillId="0" borderId="0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16" fillId="0" borderId="0" xfId="0" applyFont="1" applyFill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3" fontId="3" fillId="0" borderId="0" xfId="0" applyNumberFormat="1" applyFont="1" applyFill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top"/>
    </xf>
    <xf numFmtId="0" fontId="3" fillId="0" borderId="4" xfId="0" applyFont="1" applyFill="1" applyBorder="1" applyAlignment="1">
      <alignment horizontal="right" vertical="top"/>
    </xf>
    <xf numFmtId="3" fontId="3" fillId="0" borderId="5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3" fontId="11" fillId="0" borderId="2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9" fontId="3" fillId="0" borderId="2" xfId="1" applyFont="1" applyFill="1" applyBorder="1" applyAlignment="1">
      <alignment horizontal="center" vertical="center"/>
    </xf>
    <xf numFmtId="9" fontId="3" fillId="0" borderId="4" xfId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/>
    </xf>
    <xf numFmtId="0" fontId="10" fillId="0" borderId="0" xfId="0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/>
    </xf>
    <xf numFmtId="10" fontId="3" fillId="0" borderId="2" xfId="1" applyNumberFormat="1" applyFont="1" applyFill="1" applyBorder="1" applyAlignment="1">
      <alignment horizontal="center" vertical="center"/>
    </xf>
    <xf numFmtId="10" fontId="3" fillId="0" borderId="4" xfId="1" applyNumberFormat="1" applyFont="1" applyFill="1" applyBorder="1" applyAlignment="1">
      <alignment horizontal="center" vertical="center"/>
    </xf>
    <xf numFmtId="4" fontId="10" fillId="0" borderId="0" xfId="0" applyNumberFormat="1" applyFont="1" applyFill="1" applyAlignment="1">
      <alignment horizontal="center" vertical="center"/>
    </xf>
    <xf numFmtId="9" fontId="10" fillId="0" borderId="0" xfId="1" applyFont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/>
    </xf>
    <xf numFmtId="165" fontId="3" fillId="0" borderId="0" xfId="1" applyNumberFormat="1" applyFont="1" applyFill="1" applyAlignment="1">
      <alignment horizontal="center" vertical="center"/>
    </xf>
    <xf numFmtId="9" fontId="13" fillId="0" borderId="0" xfId="1" applyFont="1" applyAlignment="1">
      <alignment horizontal="center" vertical="center"/>
    </xf>
    <xf numFmtId="0" fontId="15" fillId="0" borderId="0" xfId="0" applyFont="1" applyFill="1" applyAlignment="1">
      <alignment horizontal="left"/>
    </xf>
    <xf numFmtId="0" fontId="15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center" vertical="center"/>
    </xf>
    <xf numFmtId="0" fontId="12" fillId="0" borderId="2" xfId="0" applyFont="1" applyFill="1" applyBorder="1" applyAlignment="1">
      <alignment horizontal="left"/>
    </xf>
    <xf numFmtId="0" fontId="13" fillId="0" borderId="0" xfId="0" applyFont="1" applyFill="1" applyAlignment="1">
      <alignment horizontal="left"/>
    </xf>
    <xf numFmtId="0" fontId="13" fillId="0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/>
    </xf>
    <xf numFmtId="3" fontId="10" fillId="0" borderId="0" xfId="0" applyNumberFormat="1" applyFont="1" applyAlignment="1">
      <alignment horizontal="left"/>
    </xf>
    <xf numFmtId="9" fontId="10" fillId="0" borderId="0" xfId="1" applyFont="1" applyAlignment="1">
      <alignment horizontal="left"/>
    </xf>
    <xf numFmtId="9" fontId="3" fillId="0" borderId="5" xfId="1" applyNumberFormat="1" applyFont="1" applyFill="1" applyBorder="1" applyAlignment="1">
      <alignment horizontal="center" vertical="center"/>
    </xf>
    <xf numFmtId="165" fontId="10" fillId="0" borderId="0" xfId="1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3" fontId="19" fillId="0" borderId="0" xfId="0" applyNumberFormat="1" applyFont="1" applyFill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top"/>
    </xf>
    <xf numFmtId="0" fontId="3" fillId="0" borderId="0" xfId="0" applyFont="1" applyFill="1" applyAlignment="1">
      <alignment horizontal="right" vertical="top"/>
    </xf>
    <xf numFmtId="0" fontId="3" fillId="0" borderId="4" xfId="0" applyFont="1" applyFill="1" applyBorder="1" applyAlignment="1">
      <alignment horizontal="right" vertical="top"/>
    </xf>
    <xf numFmtId="3" fontId="3" fillId="0" borderId="5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3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right" vertical="top"/>
    </xf>
    <xf numFmtId="0" fontId="11" fillId="0" borderId="2" xfId="0" applyFont="1" applyFill="1" applyBorder="1" applyAlignment="1">
      <alignment horizontal="right" vertical="top"/>
    </xf>
    <xf numFmtId="4" fontId="11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right" vertical="top"/>
    </xf>
    <xf numFmtId="0" fontId="15" fillId="0" borderId="0" xfId="0" applyFont="1" applyFill="1" applyAlignment="1">
      <alignment horizontal="right" vertical="top"/>
    </xf>
    <xf numFmtId="0" fontId="15" fillId="0" borderId="4" xfId="0" applyFont="1" applyFill="1" applyBorder="1" applyAlignment="1">
      <alignment horizontal="right" vertical="top"/>
    </xf>
    <xf numFmtId="0" fontId="15" fillId="0" borderId="5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top"/>
    </xf>
    <xf numFmtId="0" fontId="11" fillId="0" borderId="4" xfId="0" applyFont="1" applyFill="1" applyBorder="1" applyAlignment="1">
      <alignment horizontal="right" vertical="top"/>
    </xf>
    <xf numFmtId="0" fontId="11" fillId="0" borderId="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center"/>
    </xf>
  </cellXfs>
  <cellStyles count="3">
    <cellStyle name="Normal" xfId="0" builtinId="0"/>
    <cellStyle name="Normal 2" xfId="2" xr:uid="{91A523CB-3777-4C51-938E-F72F501C99A0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68855</xdr:colOff>
      <xdr:row>0</xdr:row>
      <xdr:rowOff>0</xdr:rowOff>
    </xdr:from>
    <xdr:ext cx="3316537" cy="3396867"/>
    <xdr:pic>
      <xdr:nvPicPr>
        <xdr:cNvPr id="2" name="Picture 1">
          <a:extLst>
            <a:ext uri="{FF2B5EF4-FFF2-40B4-BE49-F238E27FC236}">
              <a16:creationId xmlns:a16="http://schemas.microsoft.com/office/drawing/2014/main" id="{11B37EB5-0A55-4C33-A29B-E0626DA35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4301008" y="0"/>
          <a:ext cx="3316537" cy="339686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93908-3AC0-462E-A5C9-CE1E4B0ECAC8}">
  <dimension ref="A20:L25"/>
  <sheetViews>
    <sheetView showGridLines="0" rightToLeft="1" tabSelected="1" zoomScale="115" zoomScaleNormal="115" zoomScaleSheetLayoutView="90" workbookViewId="0">
      <selection activeCell="A20" sqref="A20:E20"/>
    </sheetView>
  </sheetViews>
  <sheetFormatPr defaultRowHeight="15"/>
  <cols>
    <col min="1" max="4" width="9.140625" style="11"/>
    <col min="5" max="5" width="15.5703125" style="11" customWidth="1"/>
    <col min="6" max="16384" width="9.140625" style="11"/>
  </cols>
  <sheetData>
    <row r="20" spans="1:12" ht="26.25" customHeight="1">
      <c r="A20" s="162" t="s">
        <v>235</v>
      </c>
      <c r="B20" s="162"/>
      <c r="C20" s="162"/>
      <c r="D20" s="162"/>
      <c r="E20" s="162"/>
      <c r="F20" s="15"/>
      <c r="G20" s="15"/>
      <c r="H20" s="15"/>
      <c r="I20" s="12"/>
      <c r="J20" s="12"/>
      <c r="K20" s="161"/>
      <c r="L20" s="161"/>
    </row>
    <row r="21" spans="1:12" ht="24">
      <c r="A21" s="162" t="s">
        <v>234</v>
      </c>
      <c r="B21" s="162"/>
      <c r="C21" s="162"/>
      <c r="D21" s="162"/>
      <c r="E21" s="162"/>
      <c r="F21" s="15"/>
      <c r="G21" s="15"/>
      <c r="H21" s="15"/>
      <c r="I21" s="12"/>
      <c r="J21" s="12"/>
      <c r="K21" s="161"/>
      <c r="L21" s="161"/>
    </row>
    <row r="22" spans="1:12" ht="24">
      <c r="A22" s="162" t="s">
        <v>236</v>
      </c>
      <c r="B22" s="162"/>
      <c r="C22" s="162"/>
      <c r="D22" s="162"/>
      <c r="E22" s="162"/>
      <c r="F22" s="15"/>
      <c r="G22" s="15"/>
      <c r="H22" s="15"/>
      <c r="I22" s="12"/>
      <c r="J22" s="12"/>
      <c r="K22" s="161"/>
      <c r="L22" s="161"/>
    </row>
    <row r="23" spans="1:12" ht="22.5">
      <c r="B23" s="14"/>
      <c r="C23" s="14"/>
      <c r="D23" s="14"/>
      <c r="E23" s="14"/>
      <c r="F23" s="14"/>
      <c r="G23" s="14"/>
      <c r="H23" s="14"/>
      <c r="I23" s="13"/>
      <c r="J23" s="13"/>
      <c r="K23" s="13"/>
      <c r="L23" s="13"/>
    </row>
    <row r="24" spans="1:12" ht="22.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1:12" ht="24">
      <c r="B25" s="12"/>
      <c r="C25" s="12"/>
      <c r="D25" s="12"/>
      <c r="E25" s="12"/>
      <c r="F25" s="12"/>
      <c r="G25" s="12"/>
      <c r="H25" s="12"/>
      <c r="I25" s="12"/>
      <c r="J25" s="12"/>
      <c r="K25" s="161"/>
      <c r="L25" s="161"/>
    </row>
  </sheetData>
  <mergeCells count="7">
    <mergeCell ref="K25:L25"/>
    <mergeCell ref="A20:E20"/>
    <mergeCell ref="K20:L20"/>
    <mergeCell ref="A21:E21"/>
    <mergeCell ref="K21:L21"/>
    <mergeCell ref="A22:E22"/>
    <mergeCell ref="K22:L22"/>
  </mergeCells>
  <pageMargins left="0.7" right="0.7" top="0.75" bottom="0.75" header="0.3" footer="0.3"/>
  <pageSetup orientation="portrait" r:id="rId1"/>
  <colBreaks count="1" manualBreakCount="1">
    <brk id="8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23"/>
  <sheetViews>
    <sheetView rightToLeft="1" zoomScale="85" zoomScaleNormal="85" workbookViewId="0">
      <selection sqref="A1:W1"/>
    </sheetView>
  </sheetViews>
  <sheetFormatPr defaultRowHeight="12.75"/>
  <cols>
    <col min="1" max="1" width="5.140625" customWidth="1"/>
    <col min="2" max="2" width="46.5703125" customWidth="1"/>
    <col min="3" max="3" width="1.28515625" customWidth="1"/>
    <col min="4" max="4" width="16.5703125" bestFit="1" customWidth="1"/>
    <col min="5" max="5" width="1.28515625" customWidth="1"/>
    <col min="6" max="6" width="17.140625" bestFit="1" customWidth="1"/>
    <col min="7" max="7" width="1.28515625" customWidth="1"/>
    <col min="8" max="8" width="17.85546875" bestFit="1" customWidth="1"/>
    <col min="9" max="9" width="1.28515625" customWidth="1"/>
    <col min="10" max="10" width="16.5703125" bestFit="1" customWidth="1"/>
    <col min="11" max="11" width="1.28515625" customWidth="1"/>
    <col min="12" max="12" width="18" bestFit="1" customWidth="1"/>
    <col min="13" max="13" width="1.28515625" customWidth="1"/>
    <col min="14" max="14" width="16.28515625" bestFit="1" customWidth="1"/>
    <col min="15" max="16" width="1.28515625" customWidth="1"/>
    <col min="17" max="17" width="18.140625" bestFit="1" customWidth="1"/>
    <col min="18" max="18" width="1.28515625" customWidth="1"/>
    <col min="19" max="19" width="17.85546875" bestFit="1" customWidth="1"/>
    <col min="20" max="20" width="1.28515625" customWidth="1"/>
    <col min="21" max="21" width="17" bestFit="1" customWidth="1"/>
    <col min="22" max="22" width="1.28515625" customWidth="1"/>
    <col min="23" max="23" width="20.140625" customWidth="1"/>
  </cols>
  <sheetData>
    <row r="1" spans="1:23" ht="29.1" customHeight="1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</row>
    <row r="2" spans="1:23" ht="21.75" customHeight="1">
      <c r="A2" s="163" t="s">
        <v>129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</row>
    <row r="3" spans="1:23" ht="21.75" customHeight="1">
      <c r="A3" s="163" t="s">
        <v>2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</row>
    <row r="4" spans="1:23" ht="14.45" customHeight="1"/>
    <row r="5" spans="1:23" ht="24">
      <c r="A5" s="1" t="s">
        <v>155</v>
      </c>
      <c r="B5" s="180" t="s">
        <v>156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</row>
    <row r="6" spans="1:23" ht="18" customHeight="1">
      <c r="D6" s="165" t="s">
        <v>148</v>
      </c>
      <c r="E6" s="165"/>
      <c r="F6" s="165"/>
      <c r="G6" s="165"/>
      <c r="H6" s="165"/>
      <c r="I6" s="165"/>
      <c r="J6" s="165"/>
      <c r="K6" s="165"/>
      <c r="L6" s="165"/>
      <c r="M6" s="68"/>
      <c r="N6" s="165" t="s">
        <v>149</v>
      </c>
      <c r="O6" s="165"/>
      <c r="P6" s="165"/>
      <c r="Q6" s="165"/>
      <c r="R6" s="165"/>
      <c r="S6" s="165"/>
      <c r="T6" s="165"/>
      <c r="U6" s="165"/>
      <c r="V6" s="165"/>
      <c r="W6" s="165"/>
    </row>
    <row r="7" spans="1:23" ht="20.25" customHeight="1">
      <c r="D7" s="72"/>
      <c r="E7" s="72"/>
      <c r="F7" s="72"/>
      <c r="G7" s="72"/>
      <c r="H7" s="72"/>
      <c r="I7" s="72"/>
      <c r="J7" s="166" t="s">
        <v>32</v>
      </c>
      <c r="K7" s="166"/>
      <c r="L7" s="166"/>
      <c r="M7" s="68"/>
      <c r="N7" s="72"/>
      <c r="O7" s="72"/>
      <c r="P7" s="72"/>
      <c r="Q7" s="72"/>
      <c r="R7" s="72"/>
      <c r="S7" s="72"/>
      <c r="T7" s="72"/>
      <c r="U7" s="166" t="s">
        <v>32</v>
      </c>
      <c r="V7" s="166"/>
      <c r="W7" s="166"/>
    </row>
    <row r="8" spans="1:23" ht="21">
      <c r="A8" s="165" t="s">
        <v>53</v>
      </c>
      <c r="B8" s="165"/>
      <c r="D8" s="7" t="s">
        <v>157</v>
      </c>
      <c r="E8" s="68"/>
      <c r="F8" s="7" t="s">
        <v>152</v>
      </c>
      <c r="G8" s="68"/>
      <c r="H8" s="7" t="s">
        <v>153</v>
      </c>
      <c r="I8" s="68"/>
      <c r="J8" s="8" t="s">
        <v>98</v>
      </c>
      <c r="K8" s="72"/>
      <c r="L8" s="8" t="s">
        <v>134</v>
      </c>
      <c r="M8" s="68"/>
      <c r="N8" s="7" t="s">
        <v>157</v>
      </c>
      <c r="O8" s="68"/>
      <c r="P8" s="165" t="s">
        <v>152</v>
      </c>
      <c r="Q8" s="165"/>
      <c r="R8" s="68"/>
      <c r="S8" s="7" t="s">
        <v>153</v>
      </c>
      <c r="T8" s="68"/>
      <c r="U8" s="8" t="s">
        <v>98</v>
      </c>
      <c r="V8" s="72"/>
      <c r="W8" s="8" t="s">
        <v>134</v>
      </c>
    </row>
    <row r="9" spans="1:23" ht="21.75" customHeight="1">
      <c r="A9" s="190" t="s">
        <v>65</v>
      </c>
      <c r="B9" s="190"/>
      <c r="D9" s="18">
        <v>0</v>
      </c>
      <c r="E9" s="68"/>
      <c r="F9" s="18">
        <v>-2992193117</v>
      </c>
      <c r="G9" s="68"/>
      <c r="H9" s="18">
        <v>2820037796</v>
      </c>
      <c r="I9" s="68"/>
      <c r="J9" s="18">
        <v>-172155321</v>
      </c>
      <c r="K9" s="68"/>
      <c r="L9" s="138">
        <v>-1E-4</v>
      </c>
      <c r="M9" s="68"/>
      <c r="N9" s="18">
        <v>0</v>
      </c>
      <c r="O9" s="68"/>
      <c r="P9" s="168">
        <v>18103435713</v>
      </c>
      <c r="Q9" s="168"/>
      <c r="R9" s="68"/>
      <c r="S9" s="18">
        <v>2820037796</v>
      </c>
      <c r="T9" s="68"/>
      <c r="U9" s="18">
        <v>20923473509</v>
      </c>
      <c r="V9" s="68"/>
      <c r="W9" s="138">
        <v>2.3999999999999998E-3</v>
      </c>
    </row>
    <row r="10" spans="1:23" ht="21.75" customHeight="1">
      <c r="A10" s="191" t="s">
        <v>66</v>
      </c>
      <c r="B10" s="191"/>
      <c r="D10" s="20">
        <v>0</v>
      </c>
      <c r="E10" s="68"/>
      <c r="F10" s="20">
        <v>89987593177</v>
      </c>
      <c r="G10" s="68"/>
      <c r="H10" s="20">
        <v>-85667839184</v>
      </c>
      <c r="I10" s="68"/>
      <c r="J10" s="20">
        <v>4319753993</v>
      </c>
      <c r="K10" s="68"/>
      <c r="L10" s="29">
        <v>3.3E-3</v>
      </c>
      <c r="M10" s="68"/>
      <c r="N10" s="20">
        <v>0</v>
      </c>
      <c r="O10" s="68"/>
      <c r="P10" s="170">
        <v>110281855802</v>
      </c>
      <c r="Q10" s="170"/>
      <c r="R10" s="68"/>
      <c r="S10" s="20">
        <v>-85667839184</v>
      </c>
      <c r="T10" s="68"/>
      <c r="U10" s="20">
        <v>24614016618</v>
      </c>
      <c r="V10" s="68"/>
      <c r="W10" s="29">
        <v>2.8E-3</v>
      </c>
    </row>
    <row r="11" spans="1:23" ht="21.75" customHeight="1">
      <c r="A11" s="191" t="s">
        <v>61</v>
      </c>
      <c r="B11" s="191"/>
      <c r="D11" s="20">
        <v>0</v>
      </c>
      <c r="E11" s="68"/>
      <c r="F11" s="20">
        <v>43190810546</v>
      </c>
      <c r="G11" s="68"/>
      <c r="H11" s="20">
        <v>0</v>
      </c>
      <c r="I11" s="68"/>
      <c r="J11" s="20">
        <v>43190810546</v>
      </c>
      <c r="K11" s="68"/>
      <c r="L11" s="29">
        <v>3.3099999999999997E-2</v>
      </c>
      <c r="M11" s="68"/>
      <c r="N11" s="20">
        <v>0</v>
      </c>
      <c r="O11" s="68"/>
      <c r="P11" s="170">
        <v>254167483622</v>
      </c>
      <c r="Q11" s="170"/>
      <c r="R11" s="68"/>
      <c r="S11" s="20">
        <v>12061586082</v>
      </c>
      <c r="T11" s="68"/>
      <c r="U11" s="20">
        <v>266229069704</v>
      </c>
      <c r="V11" s="68"/>
      <c r="W11" s="29">
        <v>2.9899999999999999E-2</v>
      </c>
    </row>
    <row r="12" spans="1:23" ht="21.75" customHeight="1">
      <c r="A12" s="191" t="s">
        <v>58</v>
      </c>
      <c r="B12" s="191"/>
      <c r="D12" s="20">
        <v>0</v>
      </c>
      <c r="E12" s="68"/>
      <c r="F12" s="20">
        <v>25367901300</v>
      </c>
      <c r="G12" s="68"/>
      <c r="H12" s="20">
        <v>0</v>
      </c>
      <c r="I12" s="68"/>
      <c r="J12" s="20">
        <v>25367901300</v>
      </c>
      <c r="K12" s="68"/>
      <c r="L12" s="29">
        <v>1.95E-2</v>
      </c>
      <c r="M12" s="68"/>
      <c r="N12" s="20">
        <v>0</v>
      </c>
      <c r="O12" s="68"/>
      <c r="P12" s="170">
        <v>45758353335</v>
      </c>
      <c r="Q12" s="170"/>
      <c r="R12" s="68"/>
      <c r="S12" s="20">
        <v>40345569511</v>
      </c>
      <c r="T12" s="68"/>
      <c r="U12" s="20">
        <v>86103922846</v>
      </c>
      <c r="V12" s="68"/>
      <c r="W12" s="29">
        <v>9.7000000000000003E-3</v>
      </c>
    </row>
    <row r="13" spans="1:23" ht="21.75" customHeight="1">
      <c r="A13" s="191" t="s">
        <v>158</v>
      </c>
      <c r="B13" s="191"/>
      <c r="D13" s="20">
        <v>0</v>
      </c>
      <c r="E13" s="68"/>
      <c r="F13" s="20">
        <v>0</v>
      </c>
      <c r="G13" s="68"/>
      <c r="H13" s="20">
        <v>0</v>
      </c>
      <c r="I13" s="68"/>
      <c r="J13" s="20">
        <v>0</v>
      </c>
      <c r="K13" s="68"/>
      <c r="L13" s="29">
        <v>0</v>
      </c>
      <c r="M13" s="68"/>
      <c r="N13" s="20">
        <v>0</v>
      </c>
      <c r="O13" s="68"/>
      <c r="P13" s="170">
        <v>0</v>
      </c>
      <c r="Q13" s="170"/>
      <c r="R13" s="68"/>
      <c r="S13" s="20">
        <v>11203137490</v>
      </c>
      <c r="T13" s="68"/>
      <c r="U13" s="20">
        <v>11203137490</v>
      </c>
      <c r="V13" s="68"/>
      <c r="W13" s="29">
        <v>1.2999999999999999E-3</v>
      </c>
    </row>
    <row r="14" spans="1:23" ht="21.75" customHeight="1">
      <c r="A14" s="191" t="s">
        <v>64</v>
      </c>
      <c r="B14" s="191"/>
      <c r="D14" s="118">
        <v>0</v>
      </c>
      <c r="E14" s="129"/>
      <c r="F14" s="118">
        <v>-1900171712</v>
      </c>
      <c r="G14" s="129"/>
      <c r="H14" s="118">
        <v>0</v>
      </c>
      <c r="I14" s="129"/>
      <c r="J14" s="118">
        <v>-1900171712</v>
      </c>
      <c r="K14" s="129"/>
      <c r="L14" s="29">
        <v>-1.5E-3</v>
      </c>
      <c r="M14" s="129"/>
      <c r="N14" s="118">
        <v>0</v>
      </c>
      <c r="O14" s="129"/>
      <c r="P14" s="170">
        <v>12932830966</v>
      </c>
      <c r="Q14" s="170"/>
      <c r="R14" s="68"/>
      <c r="S14" s="20">
        <v>2648701432</v>
      </c>
      <c r="T14" s="68"/>
      <c r="U14" s="20">
        <v>15581532398</v>
      </c>
      <c r="V14" s="68"/>
      <c r="W14" s="29">
        <v>1.8E-3</v>
      </c>
    </row>
    <row r="15" spans="1:23" ht="21.75" customHeight="1">
      <c r="A15" s="191" t="s">
        <v>57</v>
      </c>
      <c r="B15" s="191"/>
      <c r="D15" s="118">
        <v>0</v>
      </c>
      <c r="E15" s="129"/>
      <c r="F15" s="118">
        <v>14977399670</v>
      </c>
      <c r="G15" s="129"/>
      <c r="H15" s="118">
        <v>0</v>
      </c>
      <c r="I15" s="129"/>
      <c r="J15" s="118">
        <v>14977399670</v>
      </c>
      <c r="K15" s="129"/>
      <c r="L15" s="29">
        <v>1.15E-2</v>
      </c>
      <c r="M15" s="129"/>
      <c r="N15" s="118">
        <v>0</v>
      </c>
      <c r="O15" s="129"/>
      <c r="P15" s="170">
        <v>108902166910</v>
      </c>
      <c r="Q15" s="170"/>
      <c r="R15" s="68"/>
      <c r="S15" s="20">
        <v>0</v>
      </c>
      <c r="T15" s="68"/>
      <c r="U15" s="20">
        <v>108902166910</v>
      </c>
      <c r="V15" s="68"/>
      <c r="W15" s="29">
        <v>1.2200000000000001E-2</v>
      </c>
    </row>
    <row r="16" spans="1:23" ht="21.75" customHeight="1">
      <c r="A16" s="191" t="s">
        <v>60</v>
      </c>
      <c r="B16" s="191"/>
      <c r="D16" s="118">
        <v>0</v>
      </c>
      <c r="E16" s="129"/>
      <c r="F16" s="118">
        <v>41391934337</v>
      </c>
      <c r="G16" s="129"/>
      <c r="H16" s="118">
        <v>0</v>
      </c>
      <c r="I16" s="129"/>
      <c r="J16" s="118">
        <v>41391934337</v>
      </c>
      <c r="K16" s="129"/>
      <c r="L16" s="29">
        <v>3.1699999999999999E-2</v>
      </c>
      <c r="M16" s="129"/>
      <c r="N16" s="118">
        <v>0</v>
      </c>
      <c r="O16" s="129"/>
      <c r="P16" s="170">
        <v>186271432469</v>
      </c>
      <c r="Q16" s="170"/>
      <c r="R16" s="68"/>
      <c r="S16" s="20">
        <v>0</v>
      </c>
      <c r="T16" s="68"/>
      <c r="U16" s="20">
        <v>186271432469</v>
      </c>
      <c r="V16" s="68"/>
      <c r="W16" s="29">
        <v>2.0899999999999998E-2</v>
      </c>
    </row>
    <row r="17" spans="1:23" ht="21.75" customHeight="1">
      <c r="A17" s="191" t="s">
        <v>63</v>
      </c>
      <c r="B17" s="191"/>
      <c r="D17" s="118">
        <v>0</v>
      </c>
      <c r="E17" s="129"/>
      <c r="F17" s="118">
        <v>29644384000</v>
      </c>
      <c r="G17" s="129"/>
      <c r="H17" s="118">
        <v>0</v>
      </c>
      <c r="I17" s="129"/>
      <c r="J17" s="118">
        <v>29644384000</v>
      </c>
      <c r="K17" s="129"/>
      <c r="L17" s="29">
        <v>2.2700000000000001E-2</v>
      </c>
      <c r="M17" s="129"/>
      <c r="N17" s="118">
        <v>0</v>
      </c>
      <c r="O17" s="129"/>
      <c r="P17" s="170">
        <v>30003664260</v>
      </c>
      <c r="Q17" s="170"/>
      <c r="R17" s="68"/>
      <c r="S17" s="20">
        <v>0</v>
      </c>
      <c r="T17" s="68"/>
      <c r="U17" s="20">
        <v>30003664260</v>
      </c>
      <c r="V17" s="68"/>
      <c r="W17" s="29">
        <v>3.3999999999999998E-3</v>
      </c>
    </row>
    <row r="18" spans="1:23" ht="21.75" customHeight="1">
      <c r="A18" s="191" t="s">
        <v>67</v>
      </c>
      <c r="B18" s="191"/>
      <c r="D18" s="118">
        <v>0</v>
      </c>
      <c r="E18" s="129"/>
      <c r="F18" s="118">
        <v>-5776759307</v>
      </c>
      <c r="G18" s="129"/>
      <c r="H18" s="118">
        <v>0</v>
      </c>
      <c r="I18" s="129"/>
      <c r="J18" s="118">
        <v>-5776759307</v>
      </c>
      <c r="K18" s="129"/>
      <c r="L18" s="29">
        <v>-4.4000000000000003E-3</v>
      </c>
      <c r="M18" s="129"/>
      <c r="N18" s="118">
        <v>0</v>
      </c>
      <c r="O18" s="129"/>
      <c r="P18" s="170">
        <v>-5776759307</v>
      </c>
      <c r="Q18" s="170"/>
      <c r="R18" s="68"/>
      <c r="S18" s="20">
        <v>0</v>
      </c>
      <c r="T18" s="68"/>
      <c r="U18" s="20">
        <v>-5776759307</v>
      </c>
      <c r="V18" s="68"/>
      <c r="W18" s="29">
        <v>-5.9999999999999995E-4</v>
      </c>
    </row>
    <row r="19" spans="1:23" ht="21.75" customHeight="1">
      <c r="A19" s="191" t="s">
        <v>56</v>
      </c>
      <c r="B19" s="191"/>
      <c r="D19" s="118">
        <v>0</v>
      </c>
      <c r="E19" s="129"/>
      <c r="F19" s="118">
        <v>14849531291</v>
      </c>
      <c r="G19" s="129"/>
      <c r="H19" s="118">
        <v>0</v>
      </c>
      <c r="I19" s="129"/>
      <c r="J19" s="118">
        <v>14849531291</v>
      </c>
      <c r="K19" s="129"/>
      <c r="L19" s="29">
        <v>1.14E-2</v>
      </c>
      <c r="M19" s="129"/>
      <c r="N19" s="118">
        <v>0</v>
      </c>
      <c r="O19" s="129"/>
      <c r="P19" s="170">
        <v>102220029352</v>
      </c>
      <c r="Q19" s="170"/>
      <c r="R19" s="68"/>
      <c r="S19" s="20">
        <v>0</v>
      </c>
      <c r="T19" s="68"/>
      <c r="U19" s="20">
        <v>102220029352</v>
      </c>
      <c r="V19" s="68"/>
      <c r="W19" s="29">
        <v>1.15E-2</v>
      </c>
    </row>
    <row r="20" spans="1:23" ht="21.75" customHeight="1">
      <c r="A20" s="191" t="s">
        <v>62</v>
      </c>
      <c r="B20" s="191"/>
      <c r="D20" s="118">
        <v>0</v>
      </c>
      <c r="E20" s="129"/>
      <c r="F20" s="118">
        <v>-3096318750</v>
      </c>
      <c r="G20" s="129"/>
      <c r="H20" s="118">
        <v>0</v>
      </c>
      <c r="I20" s="129"/>
      <c r="J20" s="118">
        <v>-3096318750</v>
      </c>
      <c r="K20" s="129"/>
      <c r="L20" s="29">
        <v>-2.3999999999999998E-3</v>
      </c>
      <c r="M20" s="129"/>
      <c r="N20" s="118">
        <v>0</v>
      </c>
      <c r="O20" s="129"/>
      <c r="P20" s="170">
        <v>-1062736500</v>
      </c>
      <c r="Q20" s="170"/>
      <c r="R20" s="68"/>
      <c r="S20" s="20">
        <v>0</v>
      </c>
      <c r="T20" s="68"/>
      <c r="U20" s="20">
        <v>-1062736500</v>
      </c>
      <c r="V20" s="68"/>
      <c r="W20" s="29">
        <v>-1E-4</v>
      </c>
    </row>
    <row r="21" spans="1:23" ht="21.75" customHeight="1">
      <c r="A21" s="192" t="s">
        <v>59</v>
      </c>
      <c r="B21" s="192"/>
      <c r="D21" s="120">
        <v>0</v>
      </c>
      <c r="E21" s="129"/>
      <c r="F21" s="120">
        <v>9337821280</v>
      </c>
      <c r="G21" s="129"/>
      <c r="H21" s="120">
        <v>0</v>
      </c>
      <c r="I21" s="129"/>
      <c r="J21" s="120">
        <v>9337821280</v>
      </c>
      <c r="K21" s="129"/>
      <c r="L21" s="139">
        <v>7.1999999999999998E-3</v>
      </c>
      <c r="M21" s="129"/>
      <c r="N21" s="120">
        <v>0</v>
      </c>
      <c r="O21" s="129"/>
      <c r="P21" s="170">
        <v>30830682313</v>
      </c>
      <c r="Q21" s="173"/>
      <c r="R21" s="68"/>
      <c r="S21" s="23">
        <v>0</v>
      </c>
      <c r="T21" s="68"/>
      <c r="U21" s="23">
        <v>30830682313</v>
      </c>
      <c r="V21" s="68"/>
      <c r="W21" s="139">
        <v>3.5000000000000001E-3</v>
      </c>
    </row>
    <row r="22" spans="1:23" ht="21.75" customHeight="1" thickBot="1">
      <c r="A22" s="171" t="s">
        <v>32</v>
      </c>
      <c r="B22" s="171"/>
      <c r="D22" s="123">
        <v>0</v>
      </c>
      <c r="E22" s="129"/>
      <c r="F22" s="123">
        <f>SUM(F9:F21)</f>
        <v>254981932715</v>
      </c>
      <c r="G22" s="129"/>
      <c r="H22" s="123">
        <f>SUM(H9:H21)</f>
        <v>-82847801388</v>
      </c>
      <c r="I22" s="129"/>
      <c r="J22" s="123">
        <f>SUM(J9:J21)</f>
        <v>172134131327</v>
      </c>
      <c r="K22" s="129"/>
      <c r="L22" s="59">
        <f>SUM(L9:L21)</f>
        <v>0.13200000000000001</v>
      </c>
      <c r="M22" s="129"/>
      <c r="N22" s="123">
        <v>0</v>
      </c>
      <c r="O22" s="129"/>
      <c r="P22" s="129"/>
      <c r="Q22" s="123">
        <v>892632438935</v>
      </c>
      <c r="R22" s="68"/>
      <c r="S22" s="57">
        <f>SUM(S9:S21)</f>
        <v>-16588806873</v>
      </c>
      <c r="T22" s="68"/>
      <c r="U22" s="57">
        <f>SUM(U9:U21)</f>
        <v>876043632062</v>
      </c>
      <c r="V22" s="68"/>
      <c r="W22" s="59">
        <v>9.8699999999999996E-2</v>
      </c>
    </row>
    <row r="23" spans="1:23" ht="13.5" thickTop="1"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68"/>
      <c r="S23" s="68"/>
      <c r="T23" s="68"/>
      <c r="U23" s="68"/>
      <c r="V23" s="68"/>
      <c r="W23" s="144"/>
    </row>
  </sheetData>
  <mergeCells count="37">
    <mergeCell ref="A22:B22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30"/>
  <sheetViews>
    <sheetView rightToLeft="1" zoomScale="85" zoomScaleNormal="85" workbookViewId="0">
      <selection sqref="A1:R1"/>
    </sheetView>
  </sheetViews>
  <sheetFormatPr defaultRowHeight="15.75"/>
  <cols>
    <col min="1" max="1" width="5.140625" customWidth="1"/>
    <col min="2" max="2" width="53" customWidth="1"/>
    <col min="3" max="3" width="1.28515625" customWidth="1"/>
    <col min="4" max="4" width="18.7109375" style="73" bestFit="1" customWidth="1"/>
    <col min="5" max="5" width="1.28515625" style="73" customWidth="1"/>
    <col min="6" max="6" width="18.7109375" style="73" bestFit="1" customWidth="1"/>
    <col min="7" max="7" width="1.28515625" style="73" customWidth="1"/>
    <col min="8" max="8" width="30.140625" style="73" bestFit="1" customWidth="1"/>
    <col min="9" max="9" width="1.28515625" style="73" customWidth="1"/>
    <col min="10" max="10" width="18.7109375" style="73" bestFit="1" customWidth="1"/>
    <col min="11" max="11" width="1.28515625" style="73" customWidth="1"/>
    <col min="12" max="12" width="20.5703125" style="73" bestFit="1" customWidth="1"/>
    <col min="13" max="13" width="1.28515625" style="73" customWidth="1"/>
    <col min="14" max="14" width="19.42578125" style="73" bestFit="1" customWidth="1"/>
    <col min="15" max="15" width="1.28515625" style="73" customWidth="1"/>
    <col min="16" max="16" width="18.7109375" style="73" bestFit="1" customWidth="1"/>
    <col min="17" max="17" width="1.28515625" style="73" customWidth="1"/>
    <col min="18" max="18" width="19.42578125" style="73" customWidth="1"/>
  </cols>
  <sheetData>
    <row r="1" spans="1:18" ht="29.1" customHeight="1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</row>
    <row r="2" spans="1:18" ht="21.75" customHeight="1">
      <c r="A2" s="163" t="s">
        <v>129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</row>
    <row r="3" spans="1:18" ht="21.75" customHeight="1">
      <c r="A3" s="163" t="s">
        <v>2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</row>
    <row r="4" spans="1:18" ht="14.45" customHeight="1"/>
    <row r="5" spans="1:18" ht="23.25" customHeight="1">
      <c r="A5" s="1" t="s">
        <v>159</v>
      </c>
      <c r="B5" s="180" t="s">
        <v>160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</row>
    <row r="6" spans="1:18" ht="23.25" customHeight="1">
      <c r="D6" s="165" t="s">
        <v>148</v>
      </c>
      <c r="E6" s="165"/>
      <c r="F6" s="165"/>
      <c r="G6" s="165"/>
      <c r="H6" s="165"/>
      <c r="I6" s="165"/>
      <c r="J6" s="165"/>
      <c r="L6" s="165" t="s">
        <v>149</v>
      </c>
      <c r="M6" s="165"/>
      <c r="N6" s="165"/>
      <c r="O6" s="165"/>
      <c r="P6" s="165"/>
      <c r="Q6" s="165"/>
      <c r="R6" s="165"/>
    </row>
    <row r="7" spans="1:18" ht="14.45" customHeight="1">
      <c r="D7" s="17"/>
      <c r="E7" s="17"/>
      <c r="F7" s="17"/>
      <c r="G7" s="17"/>
      <c r="H7" s="17"/>
      <c r="I7" s="17"/>
      <c r="J7" s="17"/>
      <c r="K7" s="16"/>
      <c r="L7" s="17"/>
      <c r="M7" s="17"/>
      <c r="N7" s="17"/>
      <c r="O7" s="17"/>
      <c r="P7" s="17"/>
      <c r="Q7" s="17"/>
      <c r="R7" s="17"/>
    </row>
    <row r="8" spans="1:18" ht="22.5" customHeight="1">
      <c r="A8" s="165" t="s">
        <v>161</v>
      </c>
      <c r="B8" s="165"/>
      <c r="D8" s="7" t="s">
        <v>162</v>
      </c>
      <c r="E8" s="16"/>
      <c r="F8" s="7" t="s">
        <v>152</v>
      </c>
      <c r="G8" s="16"/>
      <c r="H8" s="7" t="s">
        <v>153</v>
      </c>
      <c r="I8" s="16"/>
      <c r="J8" s="130" t="s">
        <v>32</v>
      </c>
      <c r="K8" s="16"/>
      <c r="L8" s="7" t="s">
        <v>162</v>
      </c>
      <c r="M8" s="16"/>
      <c r="N8" s="7" t="s">
        <v>152</v>
      </c>
      <c r="O8" s="16"/>
      <c r="P8" s="7" t="s">
        <v>153</v>
      </c>
      <c r="Q8" s="16"/>
      <c r="R8" s="7" t="s">
        <v>32</v>
      </c>
    </row>
    <row r="9" spans="1:18" ht="21.75" customHeight="1">
      <c r="A9" s="190" t="s">
        <v>72</v>
      </c>
      <c r="B9" s="190"/>
      <c r="D9" s="18">
        <v>45564356860</v>
      </c>
      <c r="E9" s="16"/>
      <c r="F9" s="18">
        <v>0</v>
      </c>
      <c r="G9" s="16"/>
      <c r="H9" s="18">
        <v>100563217580</v>
      </c>
      <c r="I9" s="16"/>
      <c r="J9" s="96">
        <f>D9+F9+H9</f>
        <v>146127574440</v>
      </c>
      <c r="K9" s="16"/>
      <c r="L9" s="18">
        <v>354552487006</v>
      </c>
      <c r="M9" s="16"/>
      <c r="N9" s="18">
        <v>0</v>
      </c>
      <c r="O9" s="16"/>
      <c r="P9" s="18">
        <v>100563217580</v>
      </c>
      <c r="Q9" s="16"/>
      <c r="R9" s="18">
        <v>455115704586</v>
      </c>
    </row>
    <row r="10" spans="1:18" ht="21.75" customHeight="1">
      <c r="A10" s="191" t="s">
        <v>163</v>
      </c>
      <c r="B10" s="191"/>
      <c r="D10" s="20">
        <v>0</v>
      </c>
      <c r="E10" s="16"/>
      <c r="F10" s="20">
        <v>0</v>
      </c>
      <c r="G10" s="16"/>
      <c r="H10" s="20">
        <v>0</v>
      </c>
      <c r="I10" s="16"/>
      <c r="J10" s="96">
        <f t="shared" ref="J10:J28" si="0">D10+F10+H10</f>
        <v>0</v>
      </c>
      <c r="K10" s="16"/>
      <c r="L10" s="20">
        <v>0</v>
      </c>
      <c r="M10" s="16"/>
      <c r="N10" s="20">
        <v>0</v>
      </c>
      <c r="O10" s="16"/>
      <c r="P10" s="20">
        <v>1391892758</v>
      </c>
      <c r="Q10" s="16"/>
      <c r="R10" s="20">
        <v>1391892758</v>
      </c>
    </row>
    <row r="11" spans="1:18" ht="21.75" customHeight="1">
      <c r="A11" s="191" t="s">
        <v>77</v>
      </c>
      <c r="B11" s="191"/>
      <c r="D11" s="20">
        <v>0</v>
      </c>
      <c r="E11" s="16"/>
      <c r="F11" s="114">
        <v>8525451481</v>
      </c>
      <c r="G11" s="16"/>
      <c r="H11" s="20">
        <v>0</v>
      </c>
      <c r="I11" s="16"/>
      <c r="J11" s="96">
        <f t="shared" si="0"/>
        <v>8525451481</v>
      </c>
      <c r="K11" s="16"/>
      <c r="L11" s="20">
        <v>0</v>
      </c>
      <c r="M11" s="16"/>
      <c r="N11" s="20">
        <v>86666380909</v>
      </c>
      <c r="O11" s="16"/>
      <c r="P11" s="20">
        <v>5276821949</v>
      </c>
      <c r="Q11" s="16"/>
      <c r="R11" s="20">
        <v>91943202858</v>
      </c>
    </row>
    <row r="12" spans="1:18" ht="21.75" customHeight="1">
      <c r="A12" s="191" t="s">
        <v>164</v>
      </c>
      <c r="B12" s="191"/>
      <c r="D12" s="20">
        <v>0</v>
      </c>
      <c r="E12" s="16"/>
      <c r="F12" s="114">
        <v>0</v>
      </c>
      <c r="G12" s="16"/>
      <c r="H12" s="20">
        <v>0</v>
      </c>
      <c r="I12" s="16"/>
      <c r="J12" s="96">
        <f t="shared" si="0"/>
        <v>0</v>
      </c>
      <c r="K12" s="16"/>
      <c r="L12" s="20">
        <v>0</v>
      </c>
      <c r="M12" s="16"/>
      <c r="N12" s="20">
        <v>0</v>
      </c>
      <c r="O12" s="16"/>
      <c r="P12" s="20">
        <v>849450321</v>
      </c>
      <c r="Q12" s="16"/>
      <c r="R12" s="20">
        <v>849450321</v>
      </c>
    </row>
    <row r="13" spans="1:18" ht="21.75" customHeight="1">
      <c r="A13" s="191" t="s">
        <v>165</v>
      </c>
      <c r="B13" s="191"/>
      <c r="D13" s="20">
        <v>0</v>
      </c>
      <c r="E13" s="16"/>
      <c r="F13" s="114">
        <v>0</v>
      </c>
      <c r="G13" s="16"/>
      <c r="H13" s="20">
        <v>0</v>
      </c>
      <c r="I13" s="16"/>
      <c r="J13" s="96">
        <f t="shared" si="0"/>
        <v>0</v>
      </c>
      <c r="K13" s="16"/>
      <c r="L13" s="20">
        <v>15492461323</v>
      </c>
      <c r="M13" s="16"/>
      <c r="N13" s="20">
        <v>0</v>
      </c>
      <c r="O13" s="16"/>
      <c r="P13" s="20">
        <v>-31250000</v>
      </c>
      <c r="Q13" s="16"/>
      <c r="R13" s="20">
        <v>15461211323</v>
      </c>
    </row>
    <row r="14" spans="1:18" ht="21.75" customHeight="1">
      <c r="A14" s="191" t="s">
        <v>166</v>
      </c>
      <c r="B14" s="191"/>
      <c r="D14" s="20">
        <v>0</v>
      </c>
      <c r="E14" s="16"/>
      <c r="F14" s="114">
        <v>0</v>
      </c>
      <c r="G14" s="16"/>
      <c r="H14" s="20">
        <v>0</v>
      </c>
      <c r="I14" s="16"/>
      <c r="J14" s="96">
        <f t="shared" si="0"/>
        <v>0</v>
      </c>
      <c r="K14" s="16"/>
      <c r="L14" s="20">
        <v>235787003246</v>
      </c>
      <c r="M14" s="16"/>
      <c r="N14" s="20">
        <v>0</v>
      </c>
      <c r="O14" s="16"/>
      <c r="P14" s="20">
        <v>73801638070</v>
      </c>
      <c r="Q14" s="16"/>
      <c r="R14" s="20">
        <v>309588641316</v>
      </c>
    </row>
    <row r="15" spans="1:18" ht="21.75" customHeight="1">
      <c r="A15" s="191" t="s">
        <v>75</v>
      </c>
      <c r="B15" s="191"/>
      <c r="D15" s="20">
        <v>0</v>
      </c>
      <c r="E15" s="16"/>
      <c r="F15" s="114">
        <v>3991724369</v>
      </c>
      <c r="G15" s="16"/>
      <c r="H15" s="20">
        <v>0</v>
      </c>
      <c r="I15" s="16"/>
      <c r="J15" s="96">
        <f t="shared" si="0"/>
        <v>3991724369</v>
      </c>
      <c r="K15" s="16"/>
      <c r="L15" s="20">
        <v>0</v>
      </c>
      <c r="M15" s="16"/>
      <c r="N15" s="20">
        <v>29829631674</v>
      </c>
      <c r="O15" s="16"/>
      <c r="P15" s="20">
        <v>10338215622</v>
      </c>
      <c r="Q15" s="16"/>
      <c r="R15" s="20">
        <v>40167847296</v>
      </c>
    </row>
    <row r="16" spans="1:18" ht="21.75" customHeight="1">
      <c r="A16" s="191" t="s">
        <v>73</v>
      </c>
      <c r="B16" s="191"/>
      <c r="D16" s="20">
        <v>0</v>
      </c>
      <c r="E16" s="16"/>
      <c r="F16" s="114">
        <v>7938311540</v>
      </c>
      <c r="G16" s="16"/>
      <c r="H16" s="20">
        <v>0</v>
      </c>
      <c r="I16" s="16"/>
      <c r="J16" s="96">
        <f t="shared" si="0"/>
        <v>7938311540</v>
      </c>
      <c r="K16" s="16"/>
      <c r="L16" s="20">
        <v>0</v>
      </c>
      <c r="M16" s="16"/>
      <c r="N16" s="20">
        <v>109647609227</v>
      </c>
      <c r="O16" s="16"/>
      <c r="P16" s="20">
        <v>14361600585</v>
      </c>
      <c r="Q16" s="16"/>
      <c r="R16" s="20">
        <v>124009209812</v>
      </c>
    </row>
    <row r="17" spans="1:18" ht="21.75" customHeight="1">
      <c r="A17" s="191" t="s">
        <v>76</v>
      </c>
      <c r="B17" s="191"/>
      <c r="D17" s="20">
        <v>0</v>
      </c>
      <c r="E17" s="16"/>
      <c r="F17" s="114">
        <v>7447495447</v>
      </c>
      <c r="G17" s="16"/>
      <c r="H17" s="20">
        <v>0</v>
      </c>
      <c r="I17" s="16"/>
      <c r="J17" s="96">
        <f t="shared" si="0"/>
        <v>7447495447</v>
      </c>
      <c r="K17" s="16"/>
      <c r="L17" s="20">
        <v>0</v>
      </c>
      <c r="M17" s="16"/>
      <c r="N17" s="20">
        <v>36933622770</v>
      </c>
      <c r="O17" s="16"/>
      <c r="P17" s="20">
        <v>638626023</v>
      </c>
      <c r="Q17" s="16"/>
      <c r="R17" s="20">
        <v>37572248793</v>
      </c>
    </row>
    <row r="18" spans="1:18" ht="21.75" customHeight="1">
      <c r="A18" s="191" t="s">
        <v>167</v>
      </c>
      <c r="B18" s="191"/>
      <c r="D18" s="20">
        <v>0</v>
      </c>
      <c r="E18" s="16"/>
      <c r="F18" s="114">
        <v>0</v>
      </c>
      <c r="G18" s="16"/>
      <c r="H18" s="20">
        <v>0</v>
      </c>
      <c r="I18" s="16"/>
      <c r="J18" s="96">
        <f t="shared" si="0"/>
        <v>0</v>
      </c>
      <c r="K18" s="16"/>
      <c r="L18" s="20">
        <v>292210152568</v>
      </c>
      <c r="M18" s="16"/>
      <c r="N18" s="20">
        <v>0</v>
      </c>
      <c r="O18" s="16"/>
      <c r="P18" s="20">
        <v>-65243503998</v>
      </c>
      <c r="Q18" s="16"/>
      <c r="R18" s="20">
        <v>226966648570</v>
      </c>
    </row>
    <row r="19" spans="1:18" ht="21.75" customHeight="1">
      <c r="A19" s="191" t="s">
        <v>86</v>
      </c>
      <c r="B19" s="191"/>
      <c r="D19" s="20">
        <v>64284107686</v>
      </c>
      <c r="E19" s="16"/>
      <c r="F19" s="114">
        <v>0</v>
      </c>
      <c r="G19" s="16"/>
      <c r="H19" s="20">
        <v>0</v>
      </c>
      <c r="I19" s="16"/>
      <c r="J19" s="96">
        <f t="shared" si="0"/>
        <v>64284107686</v>
      </c>
      <c r="K19" s="16"/>
      <c r="L19" s="20">
        <v>259669265756</v>
      </c>
      <c r="M19" s="16"/>
      <c r="N19" s="20">
        <v>0</v>
      </c>
      <c r="O19" s="16"/>
      <c r="P19" s="20">
        <v>0</v>
      </c>
      <c r="Q19" s="16"/>
      <c r="R19" s="20">
        <v>259669265756</v>
      </c>
    </row>
    <row r="20" spans="1:18" ht="21.75" customHeight="1">
      <c r="A20" s="191" t="s">
        <v>82</v>
      </c>
      <c r="B20" s="191"/>
      <c r="D20" s="20">
        <v>98607473641</v>
      </c>
      <c r="E20" s="16"/>
      <c r="F20" s="114">
        <v>19496465625</v>
      </c>
      <c r="G20" s="16"/>
      <c r="H20" s="20">
        <v>0</v>
      </c>
      <c r="I20" s="16"/>
      <c r="J20" s="96">
        <f t="shared" si="0"/>
        <v>118103939266</v>
      </c>
      <c r="K20" s="16"/>
      <c r="L20" s="20">
        <v>408541547878</v>
      </c>
      <c r="M20" s="16"/>
      <c r="N20" s="20">
        <v>-188350878125</v>
      </c>
      <c r="O20" s="16"/>
      <c r="P20" s="20">
        <v>0</v>
      </c>
      <c r="Q20" s="16"/>
      <c r="R20" s="20">
        <v>220190669753</v>
      </c>
    </row>
    <row r="21" spans="1:18" ht="21.75" customHeight="1">
      <c r="A21" s="191" t="s">
        <v>83</v>
      </c>
      <c r="B21" s="191"/>
      <c r="D21" s="20">
        <v>3367490456</v>
      </c>
      <c r="E21" s="16"/>
      <c r="F21" s="114">
        <v>-2428059833</v>
      </c>
      <c r="G21" s="16"/>
      <c r="H21" s="20">
        <v>0</v>
      </c>
      <c r="I21" s="16"/>
      <c r="J21" s="96">
        <f t="shared" si="0"/>
        <v>939430623</v>
      </c>
      <c r="K21" s="16"/>
      <c r="L21" s="20">
        <v>13401209202</v>
      </c>
      <c r="M21" s="16"/>
      <c r="N21" s="20">
        <v>-5794434993</v>
      </c>
      <c r="O21" s="16"/>
      <c r="P21" s="20">
        <v>0</v>
      </c>
      <c r="Q21" s="16"/>
      <c r="R21" s="20">
        <v>7606774209</v>
      </c>
    </row>
    <row r="22" spans="1:18" ht="21.75" customHeight="1">
      <c r="A22" s="191" t="s">
        <v>84</v>
      </c>
      <c r="B22" s="191"/>
      <c r="D22" s="20">
        <v>59858064133</v>
      </c>
      <c r="E22" s="16"/>
      <c r="F22" s="114">
        <v>56938000057</v>
      </c>
      <c r="G22" s="16"/>
      <c r="H22" s="20">
        <v>0</v>
      </c>
      <c r="I22" s="16"/>
      <c r="J22" s="96">
        <f t="shared" si="0"/>
        <v>116796064190</v>
      </c>
      <c r="K22" s="16"/>
      <c r="L22" s="20">
        <v>161940761484</v>
      </c>
      <c r="M22" s="16"/>
      <c r="N22" s="20">
        <v>-20004180161</v>
      </c>
      <c r="O22" s="16"/>
      <c r="P22" s="20">
        <v>0</v>
      </c>
      <c r="Q22" s="16"/>
      <c r="R22" s="20">
        <v>141936581323</v>
      </c>
    </row>
    <row r="23" spans="1:18" ht="21.75" customHeight="1">
      <c r="A23" s="191" t="s">
        <v>79</v>
      </c>
      <c r="B23" s="191"/>
      <c r="D23" s="20">
        <v>38392696817</v>
      </c>
      <c r="E23" s="16"/>
      <c r="F23" s="114">
        <v>0</v>
      </c>
      <c r="G23" s="16"/>
      <c r="H23" s="20">
        <v>0</v>
      </c>
      <c r="I23" s="16"/>
      <c r="J23" s="96">
        <f t="shared" si="0"/>
        <v>38392696817</v>
      </c>
      <c r="K23" s="16"/>
      <c r="L23" s="20">
        <v>181690242950</v>
      </c>
      <c r="M23" s="16"/>
      <c r="N23" s="20">
        <v>-271875000</v>
      </c>
      <c r="O23" s="16"/>
      <c r="P23" s="20">
        <v>0</v>
      </c>
      <c r="Q23" s="16"/>
      <c r="R23" s="20">
        <v>181418367950</v>
      </c>
    </row>
    <row r="24" spans="1:18" ht="21.75" customHeight="1">
      <c r="A24" s="191" t="s">
        <v>81</v>
      </c>
      <c r="B24" s="191"/>
      <c r="D24" s="20">
        <v>55867915690</v>
      </c>
      <c r="E24" s="16"/>
      <c r="F24" s="114">
        <v>31354316000</v>
      </c>
      <c r="G24" s="16"/>
      <c r="H24" s="20">
        <v>0</v>
      </c>
      <c r="I24" s="16"/>
      <c r="J24" s="96">
        <f t="shared" si="0"/>
        <v>87222231690</v>
      </c>
      <c r="K24" s="16"/>
      <c r="L24" s="20">
        <v>311820279830</v>
      </c>
      <c r="M24" s="16"/>
      <c r="N24" s="20">
        <v>-75984064750</v>
      </c>
      <c r="O24" s="16"/>
      <c r="P24" s="20">
        <v>0</v>
      </c>
      <c r="Q24" s="16"/>
      <c r="R24" s="20">
        <v>235836215080</v>
      </c>
    </row>
    <row r="25" spans="1:18" ht="21.75" customHeight="1">
      <c r="A25" s="191" t="s">
        <v>80</v>
      </c>
      <c r="B25" s="191"/>
      <c r="D25" s="20">
        <v>17414001391</v>
      </c>
      <c r="E25" s="16"/>
      <c r="F25" s="114">
        <v>0</v>
      </c>
      <c r="G25" s="16"/>
      <c r="H25" s="20">
        <v>0</v>
      </c>
      <c r="I25" s="16"/>
      <c r="J25" s="96">
        <f t="shared" si="0"/>
        <v>17414001391</v>
      </c>
      <c r="K25" s="16"/>
      <c r="L25" s="20">
        <v>192076742468</v>
      </c>
      <c r="M25" s="16"/>
      <c r="N25" s="20">
        <v>-135937500</v>
      </c>
      <c r="O25" s="16"/>
      <c r="P25" s="20">
        <v>0</v>
      </c>
      <c r="Q25" s="16"/>
      <c r="R25" s="20">
        <v>191940804968</v>
      </c>
    </row>
    <row r="26" spans="1:18" ht="21.75" customHeight="1">
      <c r="A26" s="191" t="s">
        <v>85</v>
      </c>
      <c r="B26" s="191"/>
      <c r="D26" s="20">
        <v>0</v>
      </c>
      <c r="E26" s="16"/>
      <c r="F26" s="114">
        <v>7495801321</v>
      </c>
      <c r="G26" s="16"/>
      <c r="H26" s="20">
        <v>0</v>
      </c>
      <c r="I26" s="16"/>
      <c r="J26" s="96">
        <f t="shared" si="0"/>
        <v>7495801321</v>
      </c>
      <c r="K26" s="16"/>
      <c r="L26" s="20">
        <v>0</v>
      </c>
      <c r="M26" s="16"/>
      <c r="N26" s="20">
        <v>7495801321</v>
      </c>
      <c r="O26" s="16"/>
      <c r="P26" s="20">
        <v>0</v>
      </c>
      <c r="Q26" s="16"/>
      <c r="R26" s="20">
        <v>7495801321</v>
      </c>
    </row>
    <row r="27" spans="1:18" ht="21.75" customHeight="1">
      <c r="A27" s="191" t="s">
        <v>78</v>
      </c>
      <c r="B27" s="191"/>
      <c r="D27" s="20">
        <v>0</v>
      </c>
      <c r="E27" s="16"/>
      <c r="F27" s="114">
        <v>110829108</v>
      </c>
      <c r="G27" s="16"/>
      <c r="H27" s="20">
        <v>0</v>
      </c>
      <c r="I27" s="16"/>
      <c r="J27" s="96">
        <f t="shared" si="0"/>
        <v>110829108</v>
      </c>
      <c r="K27" s="16"/>
      <c r="L27" s="20">
        <v>0</v>
      </c>
      <c r="M27" s="16"/>
      <c r="N27" s="20">
        <v>428222260</v>
      </c>
      <c r="O27" s="16"/>
      <c r="P27" s="20">
        <v>0</v>
      </c>
      <c r="Q27" s="16"/>
      <c r="R27" s="20">
        <v>428222260</v>
      </c>
    </row>
    <row r="28" spans="1:18" ht="21.75" customHeight="1">
      <c r="A28" s="192" t="s">
        <v>74</v>
      </c>
      <c r="B28" s="192"/>
      <c r="D28" s="23">
        <v>0</v>
      </c>
      <c r="E28" s="16"/>
      <c r="F28" s="115">
        <v>8200008959</v>
      </c>
      <c r="G28" s="16"/>
      <c r="H28" s="23">
        <v>0</v>
      </c>
      <c r="I28" s="16"/>
      <c r="J28" s="109">
        <f t="shared" si="0"/>
        <v>8200008959</v>
      </c>
      <c r="K28" s="16"/>
      <c r="L28" s="23">
        <v>0</v>
      </c>
      <c r="M28" s="16"/>
      <c r="N28" s="23">
        <v>72378090591</v>
      </c>
      <c r="O28" s="16"/>
      <c r="P28" s="23">
        <v>0</v>
      </c>
      <c r="Q28" s="16"/>
      <c r="R28" s="23">
        <v>72378090591</v>
      </c>
    </row>
    <row r="29" spans="1:18" ht="21.75" customHeight="1" thickBot="1">
      <c r="A29" s="171" t="s">
        <v>32</v>
      </c>
      <c r="B29" s="171"/>
      <c r="D29" s="57">
        <f>SUM(D9:D28)</f>
        <v>383356106674</v>
      </c>
      <c r="E29" s="16"/>
      <c r="F29" s="57">
        <f>SUM(F9:F28)</f>
        <v>149070344074</v>
      </c>
      <c r="G29" s="16"/>
      <c r="H29" s="57">
        <f>SUM(H9:H28)</f>
        <v>100563217580</v>
      </c>
      <c r="I29" s="16"/>
      <c r="J29" s="102">
        <f>SUM(J9:J28)</f>
        <v>632989668328</v>
      </c>
      <c r="K29" s="16"/>
      <c r="L29" s="57">
        <f>SUM(L9:L28)</f>
        <v>2427182153711</v>
      </c>
      <c r="M29" s="16"/>
      <c r="N29" s="57">
        <f>SUM(N9:N28)</f>
        <v>52837988223</v>
      </c>
      <c r="O29" s="16"/>
      <c r="P29" s="57">
        <f>SUM(P9:P28)</f>
        <v>141946708910</v>
      </c>
      <c r="Q29" s="16"/>
      <c r="R29" s="57">
        <f>SUM(R9:R28)</f>
        <v>2621966850844</v>
      </c>
    </row>
    <row r="30" spans="1:18" ht="16.5" thickTop="1"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</row>
  </sheetData>
  <mergeCells count="28">
    <mergeCell ref="A18:B18"/>
    <mergeCell ref="A19:B19"/>
    <mergeCell ref="A20:B20"/>
    <mergeCell ref="A21:B21"/>
    <mergeCell ref="A22:B22"/>
    <mergeCell ref="A28:B28"/>
    <mergeCell ref="A29:B29"/>
    <mergeCell ref="A23:B23"/>
    <mergeCell ref="A24:B24"/>
    <mergeCell ref="A25:B25"/>
    <mergeCell ref="A26:B26"/>
    <mergeCell ref="A27:B27"/>
    <mergeCell ref="A16:B16"/>
    <mergeCell ref="A17:B17"/>
    <mergeCell ref="A8:B8"/>
    <mergeCell ref="A9:B9"/>
    <mergeCell ref="A10:B10"/>
    <mergeCell ref="A11:B11"/>
    <mergeCell ref="A12:B12"/>
    <mergeCell ref="A13:B13"/>
    <mergeCell ref="A14:B14"/>
    <mergeCell ref="A15:B15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32"/>
  <sheetViews>
    <sheetView rightToLeft="1" workbookViewId="0">
      <selection sqref="A1:Q1"/>
    </sheetView>
  </sheetViews>
  <sheetFormatPr defaultRowHeight="12.75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</row>
    <row r="2" spans="1:17" ht="21.75" customHeight="1">
      <c r="A2" s="163" t="s">
        <v>129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</row>
    <row r="3" spans="1:17" ht="21.75" customHeight="1">
      <c r="A3" s="163" t="s">
        <v>2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</row>
    <row r="4" spans="1:17" ht="14.45" customHeight="1"/>
    <row r="5" spans="1:17" ht="14.45" customHeight="1">
      <c r="A5" s="1" t="s">
        <v>168</v>
      </c>
      <c r="B5" s="180" t="s">
        <v>169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</row>
    <row r="6" spans="1:17" ht="29.1" customHeight="1">
      <c r="M6" s="193" t="s">
        <v>170</v>
      </c>
      <c r="Q6" s="193" t="s">
        <v>171</v>
      </c>
    </row>
    <row r="7" spans="1:17" ht="14.45" customHeight="1">
      <c r="A7" s="165" t="s">
        <v>172</v>
      </c>
      <c r="B7" s="165"/>
      <c r="D7" s="2" t="s">
        <v>173</v>
      </c>
      <c r="F7" s="2" t="s">
        <v>174</v>
      </c>
      <c r="H7" s="2" t="s">
        <v>44</v>
      </c>
      <c r="J7" s="165" t="s">
        <v>175</v>
      </c>
      <c r="K7" s="165"/>
      <c r="M7" s="193"/>
      <c r="O7" s="2" t="s">
        <v>176</v>
      </c>
      <c r="Q7" s="193"/>
    </row>
    <row r="8" spans="1:17" ht="14.45" customHeight="1">
      <c r="A8" s="166" t="s">
        <v>177</v>
      </c>
      <c r="B8" s="167"/>
      <c r="D8" s="166" t="s">
        <v>178</v>
      </c>
      <c r="F8" s="4" t="s">
        <v>179</v>
      </c>
      <c r="H8" s="3"/>
      <c r="J8" s="3"/>
      <c r="K8" s="3"/>
      <c r="M8" s="3"/>
      <c r="O8" s="3"/>
      <c r="Q8" s="3"/>
    </row>
    <row r="9" spans="1:17" ht="14.45" customHeight="1">
      <c r="A9" s="165"/>
      <c r="B9" s="165"/>
      <c r="D9" s="165"/>
      <c r="F9" s="4" t="s">
        <v>180</v>
      </c>
    </row>
    <row r="10" spans="1:17" ht="14.45" customHeight="1">
      <c r="A10" s="166" t="s">
        <v>177</v>
      </c>
      <c r="B10" s="167"/>
      <c r="D10" s="166" t="s">
        <v>181</v>
      </c>
      <c r="F10" s="4" t="s">
        <v>179</v>
      </c>
    </row>
    <row r="11" spans="1:17" ht="14.45" customHeight="1">
      <c r="A11" s="165"/>
      <c r="B11" s="165"/>
      <c r="D11" s="165"/>
      <c r="F11" s="4" t="s">
        <v>182</v>
      </c>
    </row>
    <row r="12" spans="1:17" ht="65.45" customHeight="1">
      <c r="A12" s="194" t="s">
        <v>183</v>
      </c>
      <c r="B12" s="194"/>
      <c r="D12" s="6" t="s">
        <v>184</v>
      </c>
      <c r="F12" s="4" t="s">
        <v>185</v>
      </c>
    </row>
    <row r="13" spans="1:17" ht="14.45" customHeight="1">
      <c r="A13" s="194" t="s">
        <v>186</v>
      </c>
      <c r="B13" s="195"/>
      <c r="D13" s="194" t="s">
        <v>186</v>
      </c>
      <c r="F13" s="4" t="s">
        <v>187</v>
      </c>
    </row>
    <row r="14" spans="1:17" ht="14.45" customHeight="1">
      <c r="A14" s="196"/>
      <c r="B14" s="196"/>
      <c r="D14" s="196"/>
      <c r="F14" s="4" t="s">
        <v>188</v>
      </c>
    </row>
    <row r="15" spans="1:17" ht="14.45" customHeight="1">
      <c r="A15" s="196"/>
      <c r="B15" s="196"/>
      <c r="D15" s="196"/>
      <c r="F15" s="4" t="s">
        <v>189</v>
      </c>
    </row>
    <row r="16" spans="1:17" ht="14.45" customHeight="1">
      <c r="A16" s="193"/>
      <c r="B16" s="193"/>
      <c r="D16" s="193"/>
      <c r="F16" s="4" t="s">
        <v>190</v>
      </c>
    </row>
    <row r="17" spans="1:10" ht="14.45" customHeight="1">
      <c r="A17" s="3"/>
      <c r="B17" s="3"/>
      <c r="D17" s="3"/>
      <c r="F17" s="3"/>
    </row>
    <row r="18" spans="1:10" ht="14.45" customHeight="1">
      <c r="A18" s="165" t="s">
        <v>191</v>
      </c>
      <c r="B18" s="165"/>
      <c r="C18" s="165"/>
      <c r="D18" s="165"/>
      <c r="E18" s="165"/>
      <c r="F18" s="165"/>
      <c r="G18" s="165"/>
      <c r="H18" s="165"/>
      <c r="I18" s="165"/>
      <c r="J18" s="165"/>
    </row>
    <row r="19" spans="1:10" ht="14.45" customHeight="1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/>
    <row r="21" spans="1:10" ht="14.45" customHeight="1"/>
    <row r="22" spans="1:10" ht="14.45" customHeight="1"/>
    <row r="23" spans="1:10" ht="14.45" customHeight="1"/>
    <row r="24" spans="1:10" ht="14.45" customHeight="1"/>
    <row r="25" spans="1:10" ht="14.45" customHeight="1"/>
    <row r="26" spans="1:10" ht="14.45" customHeight="1"/>
    <row r="27" spans="1:10" ht="14.45" customHeight="1"/>
    <row r="28" spans="1:10" ht="14.45" customHeight="1"/>
    <row r="29" spans="1:10" ht="14.45" customHeight="1"/>
    <row r="30" spans="1:10" ht="14.45" customHeight="1"/>
    <row r="31" spans="1:10" ht="14.45" customHeight="1"/>
    <row r="32" spans="1:10" ht="14.45" customHeight="1"/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228"/>
  <sheetViews>
    <sheetView rightToLeft="1" zoomScale="115" zoomScaleNormal="115" workbookViewId="0">
      <selection sqref="A1:F1"/>
    </sheetView>
  </sheetViews>
  <sheetFormatPr defaultRowHeight="12.75"/>
  <cols>
    <col min="1" max="1" width="5.140625" customWidth="1"/>
    <col min="2" max="2" width="22.42578125" customWidth="1"/>
    <col min="3" max="3" width="1.28515625" customWidth="1"/>
    <col min="4" max="4" width="20.28515625" bestFit="1" customWidth="1"/>
    <col min="5" max="5" width="1.28515625" customWidth="1"/>
    <col min="6" max="6" width="20.28515625" bestFit="1" customWidth="1"/>
  </cols>
  <sheetData>
    <row r="1" spans="1:6" ht="29.1" customHeight="1">
      <c r="A1" s="163" t="s">
        <v>0</v>
      </c>
      <c r="B1" s="163"/>
      <c r="C1" s="163"/>
      <c r="D1" s="163"/>
      <c r="E1" s="163"/>
      <c r="F1" s="163"/>
    </row>
    <row r="2" spans="1:6" ht="21.75" customHeight="1">
      <c r="A2" s="163" t="s">
        <v>129</v>
      </c>
      <c r="B2" s="163"/>
      <c r="C2" s="163"/>
      <c r="D2" s="163"/>
      <c r="E2" s="163"/>
      <c r="F2" s="163"/>
    </row>
    <row r="3" spans="1:6" ht="21.75" customHeight="1">
      <c r="A3" s="163" t="s">
        <v>2</v>
      </c>
      <c r="B3" s="163"/>
      <c r="C3" s="163"/>
      <c r="D3" s="163"/>
      <c r="E3" s="163"/>
      <c r="F3" s="163"/>
    </row>
    <row r="4" spans="1:6" ht="14.45" customHeight="1"/>
    <row r="5" spans="1:6" ht="22.5" customHeight="1">
      <c r="A5" s="1" t="s">
        <v>192</v>
      </c>
      <c r="B5" s="88" t="s">
        <v>193</v>
      </c>
      <c r="C5" s="88"/>
      <c r="D5" s="88"/>
      <c r="E5" s="88"/>
      <c r="F5" s="88"/>
    </row>
    <row r="6" spans="1:6" ht="14.45" customHeight="1">
      <c r="A6" s="75"/>
      <c r="B6" s="75"/>
      <c r="C6" s="75"/>
      <c r="D6" s="197" t="s">
        <v>148</v>
      </c>
      <c r="E6" s="197"/>
      <c r="F6" s="82" t="s">
        <v>149</v>
      </c>
    </row>
    <row r="7" spans="1:6" ht="36.4" customHeight="1">
      <c r="A7" s="197" t="s">
        <v>194</v>
      </c>
      <c r="B7" s="197"/>
      <c r="C7" s="75"/>
      <c r="D7" s="74" t="s">
        <v>195</v>
      </c>
      <c r="E7" s="77"/>
      <c r="F7" s="74" t="s">
        <v>195</v>
      </c>
    </row>
    <row r="8" spans="1:6" ht="21.75" customHeight="1">
      <c r="A8" s="198" t="s">
        <v>265</v>
      </c>
      <c r="B8" s="198"/>
      <c r="C8" s="75"/>
      <c r="D8" s="78">
        <v>0</v>
      </c>
      <c r="E8" s="76"/>
      <c r="F8" s="78">
        <v>725200641</v>
      </c>
    </row>
    <row r="9" spans="1:6" ht="21.75" customHeight="1">
      <c r="A9" s="199" t="s">
        <v>266</v>
      </c>
      <c r="B9" s="199"/>
      <c r="C9" s="75"/>
      <c r="D9" s="79">
        <v>0</v>
      </c>
      <c r="E9" s="76"/>
      <c r="F9" s="79">
        <v>12565</v>
      </c>
    </row>
    <row r="10" spans="1:6" ht="21.75" customHeight="1">
      <c r="A10" s="199" t="s">
        <v>253</v>
      </c>
      <c r="B10" s="199"/>
      <c r="C10" s="75"/>
      <c r="D10" s="79">
        <v>0</v>
      </c>
      <c r="E10" s="76"/>
      <c r="F10" s="79">
        <v>219178082</v>
      </c>
    </row>
    <row r="11" spans="1:6" ht="21.75" customHeight="1">
      <c r="A11" s="199" t="s">
        <v>241</v>
      </c>
      <c r="B11" s="199"/>
      <c r="C11" s="75"/>
      <c r="D11" s="79">
        <v>40741</v>
      </c>
      <c r="E11" s="76"/>
      <c r="F11" s="79">
        <v>175811</v>
      </c>
    </row>
    <row r="12" spans="1:6" ht="21.75" customHeight="1">
      <c r="A12" s="199" t="s">
        <v>253</v>
      </c>
      <c r="B12" s="199"/>
      <c r="C12" s="75"/>
      <c r="D12" s="79">
        <v>0</v>
      </c>
      <c r="E12" s="76"/>
      <c r="F12" s="79">
        <v>118082205</v>
      </c>
    </row>
    <row r="13" spans="1:6" ht="21.75" customHeight="1">
      <c r="A13" s="199" t="s">
        <v>257</v>
      </c>
      <c r="B13" s="199"/>
      <c r="C13" s="75"/>
      <c r="D13" s="79">
        <v>0</v>
      </c>
      <c r="E13" s="76"/>
      <c r="F13" s="79">
        <v>116302917</v>
      </c>
    </row>
    <row r="14" spans="1:6" ht="21.75" customHeight="1">
      <c r="A14" s="199" t="s">
        <v>257</v>
      </c>
      <c r="B14" s="199"/>
      <c r="C14" s="75"/>
      <c r="D14" s="79">
        <v>0</v>
      </c>
      <c r="E14" s="76"/>
      <c r="F14" s="79">
        <v>298426006</v>
      </c>
    </row>
    <row r="15" spans="1:6" ht="21.75" customHeight="1">
      <c r="A15" s="199" t="s">
        <v>257</v>
      </c>
      <c r="B15" s="199"/>
      <c r="C15" s="75"/>
      <c r="D15" s="79">
        <v>0</v>
      </c>
      <c r="E15" s="76"/>
      <c r="F15" s="79">
        <v>15583562</v>
      </c>
    </row>
    <row r="16" spans="1:6" ht="21.75" customHeight="1">
      <c r="A16" s="199" t="s">
        <v>257</v>
      </c>
      <c r="B16" s="199"/>
      <c r="C16" s="75"/>
      <c r="D16" s="79">
        <v>0</v>
      </c>
      <c r="E16" s="76"/>
      <c r="F16" s="79">
        <v>87049055</v>
      </c>
    </row>
    <row r="17" spans="1:6" ht="21.75" customHeight="1">
      <c r="A17" s="199" t="s">
        <v>257</v>
      </c>
      <c r="B17" s="199"/>
      <c r="C17" s="75"/>
      <c r="D17" s="79">
        <v>0</v>
      </c>
      <c r="E17" s="76"/>
      <c r="F17" s="79">
        <v>290850961</v>
      </c>
    </row>
    <row r="18" spans="1:6" ht="21.75" customHeight="1">
      <c r="A18" s="199" t="s">
        <v>242</v>
      </c>
      <c r="B18" s="199"/>
      <c r="C18" s="75"/>
      <c r="D18" s="79">
        <v>14996</v>
      </c>
      <c r="E18" s="76"/>
      <c r="F18" s="79">
        <v>-17898846</v>
      </c>
    </row>
    <row r="19" spans="1:6" ht="21.75" customHeight="1">
      <c r="A19" s="199" t="s">
        <v>253</v>
      </c>
      <c r="B19" s="199"/>
      <c r="C19" s="75"/>
      <c r="D19" s="79">
        <v>0</v>
      </c>
      <c r="E19" s="76"/>
      <c r="F19" s="79">
        <v>2158621116</v>
      </c>
    </row>
    <row r="20" spans="1:6" ht="21.75" customHeight="1">
      <c r="A20" s="199" t="s">
        <v>253</v>
      </c>
      <c r="B20" s="199"/>
      <c r="C20" s="75"/>
      <c r="D20" s="79">
        <v>0</v>
      </c>
      <c r="E20" s="76"/>
      <c r="F20" s="79">
        <v>3659442966</v>
      </c>
    </row>
    <row r="21" spans="1:6" ht="21.75" customHeight="1">
      <c r="A21" s="199" t="s">
        <v>253</v>
      </c>
      <c r="B21" s="199"/>
      <c r="C21" s="75"/>
      <c r="D21" s="79">
        <v>0</v>
      </c>
      <c r="E21" s="76"/>
      <c r="F21" s="79">
        <v>38019021925</v>
      </c>
    </row>
    <row r="22" spans="1:6" ht="21.75" customHeight="1">
      <c r="A22" s="199" t="s">
        <v>258</v>
      </c>
      <c r="B22" s="199"/>
      <c r="C22" s="75"/>
      <c r="D22" s="79">
        <v>0</v>
      </c>
      <c r="E22" s="76"/>
      <c r="F22" s="79">
        <v>7412050208</v>
      </c>
    </row>
    <row r="23" spans="1:6" ht="21.75" customHeight="1">
      <c r="A23" s="199" t="s">
        <v>258</v>
      </c>
      <c r="B23" s="199"/>
      <c r="C23" s="75"/>
      <c r="D23" s="79">
        <v>0</v>
      </c>
      <c r="E23" s="76"/>
      <c r="F23" s="79">
        <v>1000142467</v>
      </c>
    </row>
    <row r="24" spans="1:6" ht="21.75" customHeight="1">
      <c r="A24" s="199" t="s">
        <v>253</v>
      </c>
      <c r="B24" s="199"/>
      <c r="C24" s="75"/>
      <c r="D24" s="79">
        <v>0</v>
      </c>
      <c r="E24" s="76"/>
      <c r="F24" s="79">
        <v>1620416496</v>
      </c>
    </row>
    <row r="25" spans="1:6" ht="21.75" customHeight="1">
      <c r="A25" s="199" t="s">
        <v>253</v>
      </c>
      <c r="B25" s="199"/>
      <c r="C25" s="75"/>
      <c r="D25" s="79">
        <v>0</v>
      </c>
      <c r="E25" s="76"/>
      <c r="F25" s="79">
        <v>2743249320</v>
      </c>
    </row>
    <row r="26" spans="1:6" ht="21.75" customHeight="1">
      <c r="A26" s="199" t="s">
        <v>267</v>
      </c>
      <c r="B26" s="199"/>
      <c r="C26" s="75"/>
      <c r="D26" s="79">
        <v>0</v>
      </c>
      <c r="E26" s="76"/>
      <c r="F26" s="79">
        <v>100792510</v>
      </c>
    </row>
    <row r="27" spans="1:6" ht="21.75" customHeight="1">
      <c r="A27" s="199" t="s">
        <v>253</v>
      </c>
      <c r="B27" s="199"/>
      <c r="C27" s="75"/>
      <c r="D27" s="79">
        <v>0</v>
      </c>
      <c r="E27" s="76"/>
      <c r="F27" s="79">
        <v>365535398</v>
      </c>
    </row>
    <row r="28" spans="1:6" ht="21.75" customHeight="1">
      <c r="A28" s="199" t="s">
        <v>253</v>
      </c>
      <c r="B28" s="199"/>
      <c r="C28" s="75"/>
      <c r="D28" s="79">
        <v>0</v>
      </c>
      <c r="E28" s="76"/>
      <c r="F28" s="79">
        <v>384876715</v>
      </c>
    </row>
    <row r="29" spans="1:6" ht="21.75" customHeight="1">
      <c r="A29" s="199" t="s">
        <v>240</v>
      </c>
      <c r="B29" s="199"/>
      <c r="C29" s="75"/>
      <c r="D29" s="79">
        <v>0</v>
      </c>
      <c r="E29" s="76"/>
      <c r="F29" s="79">
        <v>8483662699</v>
      </c>
    </row>
    <row r="30" spans="1:6" ht="21.75" customHeight="1">
      <c r="A30" s="199" t="s">
        <v>240</v>
      </c>
      <c r="B30" s="199"/>
      <c r="C30" s="75"/>
      <c r="D30" s="79">
        <v>0</v>
      </c>
      <c r="E30" s="76"/>
      <c r="F30" s="79">
        <v>3543032779</v>
      </c>
    </row>
    <row r="31" spans="1:6" ht="21.75" customHeight="1">
      <c r="A31" s="199" t="s">
        <v>253</v>
      </c>
      <c r="B31" s="199"/>
      <c r="C31" s="75"/>
      <c r="D31" s="79">
        <v>0</v>
      </c>
      <c r="E31" s="76"/>
      <c r="F31" s="79">
        <v>209732664</v>
      </c>
    </row>
    <row r="32" spans="1:6" ht="21.75" customHeight="1">
      <c r="A32" s="199" t="s">
        <v>255</v>
      </c>
      <c r="B32" s="199"/>
      <c r="C32" s="75"/>
      <c r="D32" s="79">
        <v>0</v>
      </c>
      <c r="E32" s="76"/>
      <c r="F32" s="79">
        <v>4547513661</v>
      </c>
    </row>
    <row r="33" spans="1:6" ht="21.75" customHeight="1">
      <c r="A33" s="199" t="s">
        <v>255</v>
      </c>
      <c r="B33" s="199"/>
      <c r="C33" s="75"/>
      <c r="D33" s="79">
        <v>0</v>
      </c>
      <c r="E33" s="76"/>
      <c r="F33" s="79">
        <v>6593289606</v>
      </c>
    </row>
    <row r="34" spans="1:6" ht="21.75" customHeight="1">
      <c r="A34" s="199" t="s">
        <v>240</v>
      </c>
      <c r="B34" s="199"/>
      <c r="C34" s="75"/>
      <c r="D34" s="79">
        <v>0</v>
      </c>
      <c r="E34" s="76"/>
      <c r="F34" s="79">
        <v>5417643716</v>
      </c>
    </row>
    <row r="35" spans="1:6" ht="21.75" customHeight="1">
      <c r="A35" s="199" t="s">
        <v>255</v>
      </c>
      <c r="B35" s="199"/>
      <c r="C35" s="75"/>
      <c r="D35" s="79">
        <v>0</v>
      </c>
      <c r="E35" s="76"/>
      <c r="F35" s="79">
        <v>16088237578</v>
      </c>
    </row>
    <row r="36" spans="1:6" ht="21.75" customHeight="1">
      <c r="A36" s="199" t="s">
        <v>255</v>
      </c>
      <c r="B36" s="199"/>
      <c r="C36" s="75"/>
      <c r="D36" s="79">
        <v>0</v>
      </c>
      <c r="E36" s="76"/>
      <c r="F36" s="79">
        <v>46256830594</v>
      </c>
    </row>
    <row r="37" spans="1:6" ht="21.75" customHeight="1">
      <c r="A37" s="199" t="s">
        <v>255</v>
      </c>
      <c r="B37" s="199"/>
      <c r="C37" s="75"/>
      <c r="D37" s="79">
        <v>0</v>
      </c>
      <c r="E37" s="76"/>
      <c r="F37" s="79">
        <v>16305091861</v>
      </c>
    </row>
    <row r="38" spans="1:6" ht="21.75" customHeight="1">
      <c r="A38" s="199" t="s">
        <v>255</v>
      </c>
      <c r="B38" s="199"/>
      <c r="C38" s="75"/>
      <c r="D38" s="79">
        <v>0</v>
      </c>
      <c r="E38" s="76"/>
      <c r="F38" s="79">
        <v>8703708881</v>
      </c>
    </row>
    <row r="39" spans="1:6" ht="21.75" customHeight="1">
      <c r="A39" s="199" t="s">
        <v>258</v>
      </c>
      <c r="B39" s="199"/>
      <c r="C39" s="75"/>
      <c r="D39" s="79">
        <v>0</v>
      </c>
      <c r="E39" s="76"/>
      <c r="F39" s="79">
        <v>4135463097</v>
      </c>
    </row>
    <row r="40" spans="1:6" ht="21.75" customHeight="1">
      <c r="A40" s="199" t="s">
        <v>258</v>
      </c>
      <c r="B40" s="199"/>
      <c r="C40" s="75"/>
      <c r="D40" s="79">
        <v>0</v>
      </c>
      <c r="E40" s="76"/>
      <c r="F40" s="79">
        <v>16270356174</v>
      </c>
    </row>
    <row r="41" spans="1:6" ht="21.75" customHeight="1">
      <c r="A41" s="199" t="s">
        <v>253</v>
      </c>
      <c r="B41" s="199"/>
      <c r="C41" s="75"/>
      <c r="D41" s="79">
        <v>0</v>
      </c>
      <c r="E41" s="76"/>
      <c r="F41" s="79">
        <v>2619287683</v>
      </c>
    </row>
    <row r="42" spans="1:6" ht="21.75" customHeight="1">
      <c r="A42" s="199" t="s">
        <v>268</v>
      </c>
      <c r="B42" s="199"/>
      <c r="C42" s="75"/>
      <c r="D42" s="79">
        <v>300685</v>
      </c>
      <c r="E42" s="76"/>
      <c r="F42" s="79">
        <v>8526720</v>
      </c>
    </row>
    <row r="43" spans="1:6" ht="21.75" customHeight="1">
      <c r="A43" s="199" t="s">
        <v>253</v>
      </c>
      <c r="B43" s="199"/>
      <c r="C43" s="75"/>
      <c r="D43" s="79">
        <v>0</v>
      </c>
      <c r="E43" s="76"/>
      <c r="F43" s="79">
        <v>12913865767</v>
      </c>
    </row>
    <row r="44" spans="1:6" ht="21.75" customHeight="1">
      <c r="A44" s="199" t="s">
        <v>253</v>
      </c>
      <c r="B44" s="199"/>
      <c r="C44" s="75"/>
      <c r="D44" s="79">
        <v>0</v>
      </c>
      <c r="E44" s="76"/>
      <c r="F44" s="79">
        <v>5749823569</v>
      </c>
    </row>
    <row r="45" spans="1:6" ht="21.75" customHeight="1">
      <c r="A45" s="199" t="s">
        <v>253</v>
      </c>
      <c r="B45" s="199"/>
      <c r="C45" s="75"/>
      <c r="D45" s="79">
        <v>0</v>
      </c>
      <c r="E45" s="76"/>
      <c r="F45" s="79">
        <v>14255934254</v>
      </c>
    </row>
    <row r="46" spans="1:6" ht="21.75" customHeight="1">
      <c r="A46" s="199" t="s">
        <v>253</v>
      </c>
      <c r="B46" s="199"/>
      <c r="C46" s="75"/>
      <c r="D46" s="79">
        <v>0</v>
      </c>
      <c r="E46" s="76"/>
      <c r="F46" s="79">
        <v>952099975</v>
      </c>
    </row>
    <row r="47" spans="1:6" ht="21.75" customHeight="1">
      <c r="A47" s="199" t="s">
        <v>258</v>
      </c>
      <c r="B47" s="199"/>
      <c r="C47" s="75"/>
      <c r="D47" s="79">
        <v>0</v>
      </c>
      <c r="E47" s="76"/>
      <c r="F47" s="79">
        <v>2872876719</v>
      </c>
    </row>
    <row r="48" spans="1:6" ht="21.75" customHeight="1">
      <c r="A48" s="199" t="s">
        <v>240</v>
      </c>
      <c r="B48" s="199"/>
      <c r="C48" s="75"/>
      <c r="D48" s="79">
        <v>0</v>
      </c>
      <c r="E48" s="76"/>
      <c r="F48" s="79">
        <v>1705699461</v>
      </c>
    </row>
    <row r="49" spans="1:6" ht="21.75" customHeight="1">
      <c r="A49" s="199" t="s">
        <v>255</v>
      </c>
      <c r="B49" s="199"/>
      <c r="C49" s="75"/>
      <c r="D49" s="79">
        <v>0</v>
      </c>
      <c r="E49" s="76"/>
      <c r="F49" s="79">
        <v>4303843596</v>
      </c>
    </row>
    <row r="50" spans="1:6" ht="21.75" customHeight="1">
      <c r="A50" s="199" t="s">
        <v>244</v>
      </c>
      <c r="B50" s="199"/>
      <c r="C50" s="75"/>
      <c r="D50" s="79">
        <v>0</v>
      </c>
      <c r="E50" s="76"/>
      <c r="F50" s="79">
        <v>-9792568</v>
      </c>
    </row>
    <row r="51" spans="1:6" ht="21.75" customHeight="1">
      <c r="A51" s="199" t="s">
        <v>269</v>
      </c>
      <c r="B51" s="199"/>
      <c r="C51" s="75"/>
      <c r="D51" s="79">
        <v>3986</v>
      </c>
      <c r="E51" s="76"/>
      <c r="F51" s="79">
        <v>-378794</v>
      </c>
    </row>
    <row r="52" spans="1:6" ht="21.75" customHeight="1">
      <c r="A52" s="199" t="s">
        <v>270</v>
      </c>
      <c r="B52" s="199"/>
      <c r="C52" s="75"/>
      <c r="D52" s="79">
        <v>0</v>
      </c>
      <c r="E52" s="76"/>
      <c r="F52" s="79">
        <v>27741783067</v>
      </c>
    </row>
    <row r="53" spans="1:6" ht="21.75" customHeight="1">
      <c r="A53" s="199" t="s">
        <v>271</v>
      </c>
      <c r="B53" s="199"/>
      <c r="C53" s="75"/>
      <c r="D53" s="79">
        <v>0</v>
      </c>
      <c r="E53" s="76"/>
      <c r="F53" s="79">
        <v>46236305112</v>
      </c>
    </row>
    <row r="54" spans="1:6" ht="21.75" customHeight="1">
      <c r="A54" s="199" t="s">
        <v>270</v>
      </c>
      <c r="B54" s="199"/>
      <c r="C54" s="75"/>
      <c r="D54" s="79">
        <v>0</v>
      </c>
      <c r="E54" s="76"/>
      <c r="F54" s="79">
        <v>46236305112</v>
      </c>
    </row>
    <row r="55" spans="1:6" ht="21.75" customHeight="1">
      <c r="A55" s="199" t="s">
        <v>271</v>
      </c>
      <c r="B55" s="199"/>
      <c r="C55" s="75"/>
      <c r="D55" s="79">
        <v>0</v>
      </c>
      <c r="E55" s="76"/>
      <c r="F55" s="79">
        <v>18494522043</v>
      </c>
    </row>
    <row r="56" spans="1:6" ht="21.75" customHeight="1">
      <c r="A56" s="199" t="s">
        <v>271</v>
      </c>
      <c r="B56" s="199"/>
      <c r="C56" s="75"/>
      <c r="D56" s="79">
        <v>0</v>
      </c>
      <c r="E56" s="76"/>
      <c r="F56" s="79">
        <v>18494522043</v>
      </c>
    </row>
    <row r="57" spans="1:6" ht="21.75" customHeight="1">
      <c r="A57" s="199" t="s">
        <v>271</v>
      </c>
      <c r="B57" s="199"/>
      <c r="C57" s="75"/>
      <c r="D57" s="79">
        <v>0</v>
      </c>
      <c r="E57" s="76"/>
      <c r="F57" s="79">
        <v>27741783065</v>
      </c>
    </row>
    <row r="58" spans="1:6" ht="21.75" customHeight="1">
      <c r="A58" s="199" t="s">
        <v>258</v>
      </c>
      <c r="B58" s="199"/>
      <c r="C58" s="75"/>
      <c r="D58" s="79">
        <v>0</v>
      </c>
      <c r="E58" s="76"/>
      <c r="F58" s="79">
        <v>2838753972</v>
      </c>
    </row>
    <row r="59" spans="1:6" ht="21.75" customHeight="1">
      <c r="A59" s="199" t="s">
        <v>255</v>
      </c>
      <c r="B59" s="199"/>
      <c r="C59" s="75"/>
      <c r="D59" s="79">
        <v>0</v>
      </c>
      <c r="E59" s="76"/>
      <c r="F59" s="79">
        <v>1989316535</v>
      </c>
    </row>
    <row r="60" spans="1:6" ht="21.75" customHeight="1">
      <c r="A60" s="199" t="s">
        <v>271</v>
      </c>
      <c r="B60" s="199"/>
      <c r="C60" s="75"/>
      <c r="D60" s="79">
        <v>0</v>
      </c>
      <c r="E60" s="76"/>
      <c r="F60" s="79">
        <v>72141592620</v>
      </c>
    </row>
    <row r="61" spans="1:6" ht="21.75" customHeight="1">
      <c r="A61" s="199" t="s">
        <v>271</v>
      </c>
      <c r="B61" s="199"/>
      <c r="C61" s="75"/>
      <c r="D61" s="79">
        <v>0</v>
      </c>
      <c r="E61" s="76"/>
      <c r="F61" s="79">
        <v>48320360654</v>
      </c>
    </row>
    <row r="62" spans="1:6" ht="21.75" customHeight="1">
      <c r="A62" s="199" t="s">
        <v>271</v>
      </c>
      <c r="B62" s="199"/>
      <c r="C62" s="75"/>
      <c r="D62" s="79">
        <v>0</v>
      </c>
      <c r="E62" s="76"/>
      <c r="F62" s="79">
        <v>1397334834</v>
      </c>
    </row>
    <row r="63" spans="1:6" ht="21.75" customHeight="1">
      <c r="A63" s="199" t="s">
        <v>247</v>
      </c>
      <c r="B63" s="199"/>
      <c r="C63" s="75"/>
      <c r="D63" s="79">
        <v>50000</v>
      </c>
      <c r="E63" s="76"/>
      <c r="F63" s="79">
        <v>2945578907</v>
      </c>
    </row>
    <row r="64" spans="1:6" ht="21.75" customHeight="1">
      <c r="A64" s="199" t="s">
        <v>272</v>
      </c>
      <c r="B64" s="199"/>
      <c r="C64" s="75"/>
      <c r="D64" s="79">
        <v>0</v>
      </c>
      <c r="E64" s="76"/>
      <c r="F64" s="79">
        <v>165625904334</v>
      </c>
    </row>
    <row r="65" spans="1:6" ht="21.75" customHeight="1">
      <c r="A65" s="199" t="s">
        <v>255</v>
      </c>
      <c r="B65" s="199"/>
      <c r="C65" s="75"/>
      <c r="D65" s="79">
        <v>0</v>
      </c>
      <c r="E65" s="76"/>
      <c r="F65" s="79">
        <v>24479210360</v>
      </c>
    </row>
    <row r="66" spans="1:6" ht="21.75" customHeight="1">
      <c r="A66" s="199" t="s">
        <v>240</v>
      </c>
      <c r="B66" s="199"/>
      <c r="C66" s="75"/>
      <c r="D66" s="79">
        <v>0</v>
      </c>
      <c r="E66" s="76"/>
      <c r="F66" s="79">
        <v>58211258897</v>
      </c>
    </row>
    <row r="67" spans="1:6" ht="21.75" customHeight="1">
      <c r="A67" s="199" t="s">
        <v>258</v>
      </c>
      <c r="B67" s="199"/>
      <c r="C67" s="75"/>
      <c r="D67" s="79">
        <v>0</v>
      </c>
      <c r="E67" s="76"/>
      <c r="F67" s="79">
        <v>344706849</v>
      </c>
    </row>
    <row r="68" spans="1:6" ht="21.75" customHeight="1">
      <c r="A68" s="199" t="s">
        <v>255</v>
      </c>
      <c r="B68" s="199"/>
      <c r="C68" s="75"/>
      <c r="D68" s="79">
        <v>0</v>
      </c>
      <c r="E68" s="76"/>
      <c r="F68" s="79">
        <v>1028593777</v>
      </c>
    </row>
    <row r="69" spans="1:6" ht="21.75" customHeight="1">
      <c r="A69" s="199" t="s">
        <v>240</v>
      </c>
      <c r="B69" s="199"/>
      <c r="C69" s="75"/>
      <c r="D69" s="79">
        <v>0</v>
      </c>
      <c r="E69" s="76"/>
      <c r="F69" s="79">
        <v>5245318624</v>
      </c>
    </row>
    <row r="70" spans="1:6" ht="21.75" customHeight="1">
      <c r="A70" s="199" t="s">
        <v>196</v>
      </c>
      <c r="B70" s="199"/>
      <c r="C70" s="75"/>
      <c r="D70" s="79">
        <v>0</v>
      </c>
      <c r="E70" s="76"/>
      <c r="F70" s="79">
        <v>5450704109</v>
      </c>
    </row>
    <row r="71" spans="1:6" ht="21.75" customHeight="1">
      <c r="A71" s="199" t="s">
        <v>272</v>
      </c>
      <c r="B71" s="199"/>
      <c r="C71" s="75"/>
      <c r="D71" s="79">
        <v>0</v>
      </c>
      <c r="E71" s="76"/>
      <c r="F71" s="79">
        <v>36065412632</v>
      </c>
    </row>
    <row r="72" spans="1:6" ht="21.75" customHeight="1">
      <c r="A72" s="199" t="s">
        <v>240</v>
      </c>
      <c r="B72" s="199"/>
      <c r="C72" s="75"/>
      <c r="D72" s="79">
        <v>0</v>
      </c>
      <c r="E72" s="76"/>
      <c r="F72" s="79">
        <v>12853719615</v>
      </c>
    </row>
    <row r="73" spans="1:6" ht="21.75" customHeight="1">
      <c r="A73" s="199" t="s">
        <v>240</v>
      </c>
      <c r="B73" s="199"/>
      <c r="C73" s="75"/>
      <c r="D73" s="79">
        <v>0</v>
      </c>
      <c r="E73" s="76"/>
      <c r="F73" s="79">
        <v>9891266383</v>
      </c>
    </row>
    <row r="74" spans="1:6" ht="21.75" customHeight="1">
      <c r="A74" s="199" t="s">
        <v>255</v>
      </c>
      <c r="B74" s="199"/>
      <c r="C74" s="75"/>
      <c r="D74" s="79">
        <v>0</v>
      </c>
      <c r="E74" s="76"/>
      <c r="F74" s="79">
        <v>3269760656</v>
      </c>
    </row>
    <row r="75" spans="1:6" ht="21.75" customHeight="1">
      <c r="A75" s="199" t="s">
        <v>255</v>
      </c>
      <c r="B75" s="199"/>
      <c r="C75" s="75"/>
      <c r="D75" s="79">
        <v>0</v>
      </c>
      <c r="E75" s="76"/>
      <c r="F75" s="79">
        <v>5871926229</v>
      </c>
    </row>
    <row r="76" spans="1:6" ht="21.75" customHeight="1">
      <c r="A76" s="199" t="s">
        <v>240</v>
      </c>
      <c r="B76" s="199"/>
      <c r="C76" s="75"/>
      <c r="D76" s="79">
        <v>0</v>
      </c>
      <c r="E76" s="76"/>
      <c r="F76" s="79">
        <v>8012178378</v>
      </c>
    </row>
    <row r="77" spans="1:6" ht="21.75" customHeight="1">
      <c r="A77" s="199" t="s">
        <v>253</v>
      </c>
      <c r="B77" s="199"/>
      <c r="C77" s="75"/>
      <c r="D77" s="79">
        <v>0</v>
      </c>
      <c r="E77" s="76"/>
      <c r="F77" s="79">
        <v>38921391780</v>
      </c>
    </row>
    <row r="78" spans="1:6" ht="21.75" customHeight="1">
      <c r="A78" s="199" t="s">
        <v>255</v>
      </c>
      <c r="B78" s="199"/>
      <c r="C78" s="75"/>
      <c r="D78" s="79">
        <v>0</v>
      </c>
      <c r="E78" s="76"/>
      <c r="F78" s="79">
        <v>2685245902</v>
      </c>
    </row>
    <row r="79" spans="1:6" ht="21.75" customHeight="1">
      <c r="A79" s="199" t="s">
        <v>258</v>
      </c>
      <c r="B79" s="199"/>
      <c r="C79" s="75"/>
      <c r="D79" s="79">
        <v>0</v>
      </c>
      <c r="E79" s="76"/>
      <c r="F79" s="79">
        <v>25261643835</v>
      </c>
    </row>
    <row r="80" spans="1:6" ht="21.75" customHeight="1">
      <c r="A80" s="199" t="s">
        <v>253</v>
      </c>
      <c r="B80" s="199"/>
      <c r="C80" s="75"/>
      <c r="D80" s="79">
        <v>0</v>
      </c>
      <c r="E80" s="76"/>
      <c r="F80" s="79">
        <v>52657575616</v>
      </c>
    </row>
    <row r="81" spans="1:6" ht="21.75" customHeight="1">
      <c r="A81" s="199" t="s">
        <v>258</v>
      </c>
      <c r="B81" s="199"/>
      <c r="C81" s="75"/>
      <c r="D81" s="79">
        <v>0</v>
      </c>
      <c r="E81" s="76"/>
      <c r="F81" s="79">
        <v>8406113425</v>
      </c>
    </row>
    <row r="82" spans="1:6" ht="21.75" customHeight="1">
      <c r="A82" s="199" t="s">
        <v>253</v>
      </c>
      <c r="B82" s="199"/>
      <c r="C82" s="75"/>
      <c r="D82" s="79">
        <v>0</v>
      </c>
      <c r="E82" s="76"/>
      <c r="F82" s="79">
        <v>125446253425</v>
      </c>
    </row>
    <row r="83" spans="1:6" ht="21.75" customHeight="1">
      <c r="A83" s="199" t="s">
        <v>240</v>
      </c>
      <c r="B83" s="199"/>
      <c r="C83" s="75"/>
      <c r="D83" s="79">
        <v>0</v>
      </c>
      <c r="E83" s="76"/>
      <c r="F83" s="79">
        <v>28001817891</v>
      </c>
    </row>
    <row r="84" spans="1:6" ht="21.75" customHeight="1">
      <c r="A84" s="199" t="s">
        <v>255</v>
      </c>
      <c r="B84" s="199"/>
      <c r="C84" s="75"/>
      <c r="D84" s="79">
        <v>0</v>
      </c>
      <c r="E84" s="76"/>
      <c r="F84" s="79">
        <v>15385311666</v>
      </c>
    </row>
    <row r="85" spans="1:6" ht="21.75" customHeight="1">
      <c r="A85" s="199" t="s">
        <v>240</v>
      </c>
      <c r="B85" s="199"/>
      <c r="C85" s="75"/>
      <c r="D85" s="79">
        <v>0</v>
      </c>
      <c r="E85" s="76"/>
      <c r="F85" s="79">
        <v>504945001</v>
      </c>
    </row>
    <row r="86" spans="1:6" ht="21.75" customHeight="1">
      <c r="A86" s="199" t="s">
        <v>272</v>
      </c>
      <c r="B86" s="199"/>
      <c r="C86" s="75"/>
      <c r="D86" s="79">
        <v>0</v>
      </c>
      <c r="E86" s="76"/>
      <c r="F86" s="79">
        <v>122931999995</v>
      </c>
    </row>
    <row r="87" spans="1:6" ht="21.75" customHeight="1">
      <c r="A87" s="199" t="s">
        <v>272</v>
      </c>
      <c r="B87" s="199"/>
      <c r="C87" s="75"/>
      <c r="D87" s="79">
        <v>0</v>
      </c>
      <c r="E87" s="76"/>
      <c r="F87" s="79">
        <v>22128166659</v>
      </c>
    </row>
    <row r="88" spans="1:6" ht="21.75" customHeight="1">
      <c r="A88" s="199" t="s">
        <v>197</v>
      </c>
      <c r="B88" s="199"/>
      <c r="C88" s="75"/>
      <c r="D88" s="79">
        <v>0</v>
      </c>
      <c r="E88" s="76"/>
      <c r="F88" s="79">
        <v>69101912553</v>
      </c>
    </row>
    <row r="89" spans="1:6" ht="21.75" customHeight="1">
      <c r="A89" s="199" t="s">
        <v>240</v>
      </c>
      <c r="B89" s="199"/>
      <c r="C89" s="75"/>
      <c r="D89" s="79">
        <v>0</v>
      </c>
      <c r="E89" s="76"/>
      <c r="F89" s="79">
        <v>10480283123</v>
      </c>
    </row>
    <row r="90" spans="1:6" ht="21.75" customHeight="1">
      <c r="A90" s="199" t="s">
        <v>255</v>
      </c>
      <c r="B90" s="199"/>
      <c r="C90" s="75"/>
      <c r="D90" s="79">
        <v>0</v>
      </c>
      <c r="E90" s="76"/>
      <c r="F90" s="79">
        <v>5952043643</v>
      </c>
    </row>
    <row r="91" spans="1:6" ht="21.75" customHeight="1">
      <c r="A91" s="199" t="s">
        <v>240</v>
      </c>
      <c r="B91" s="199"/>
      <c r="C91" s="75"/>
      <c r="D91" s="79">
        <v>0</v>
      </c>
      <c r="E91" s="76"/>
      <c r="F91" s="79">
        <v>4536666667</v>
      </c>
    </row>
    <row r="92" spans="1:6" ht="21.75" customHeight="1">
      <c r="A92" s="199" t="s">
        <v>255</v>
      </c>
      <c r="B92" s="199"/>
      <c r="C92" s="75"/>
      <c r="D92" s="79">
        <v>0</v>
      </c>
      <c r="E92" s="76"/>
      <c r="F92" s="79">
        <v>7981707501</v>
      </c>
    </row>
    <row r="93" spans="1:6" ht="21.75" customHeight="1">
      <c r="A93" s="199" t="s">
        <v>255</v>
      </c>
      <c r="B93" s="199"/>
      <c r="C93" s="75"/>
      <c r="D93" s="79">
        <v>0</v>
      </c>
      <c r="E93" s="76"/>
      <c r="F93" s="79">
        <v>15941844647</v>
      </c>
    </row>
    <row r="94" spans="1:6" ht="21.75" customHeight="1">
      <c r="A94" s="199" t="s">
        <v>240</v>
      </c>
      <c r="B94" s="199"/>
      <c r="C94" s="75"/>
      <c r="D94" s="79">
        <v>0</v>
      </c>
      <c r="E94" s="76"/>
      <c r="F94" s="79">
        <v>11541233334</v>
      </c>
    </row>
    <row r="95" spans="1:6" ht="21.75" customHeight="1">
      <c r="A95" s="199" t="s">
        <v>253</v>
      </c>
      <c r="B95" s="199"/>
      <c r="C95" s="75"/>
      <c r="D95" s="79">
        <v>0</v>
      </c>
      <c r="E95" s="76"/>
      <c r="F95" s="79">
        <v>36136438356</v>
      </c>
    </row>
    <row r="96" spans="1:6" ht="21.75" customHeight="1">
      <c r="A96" s="199" t="s">
        <v>258</v>
      </c>
      <c r="B96" s="199"/>
      <c r="C96" s="75"/>
      <c r="D96" s="79">
        <v>0</v>
      </c>
      <c r="E96" s="76"/>
      <c r="F96" s="79">
        <v>32607875342</v>
      </c>
    </row>
    <row r="97" spans="1:6" ht="21.75" customHeight="1">
      <c r="A97" s="199" t="s">
        <v>255</v>
      </c>
      <c r="B97" s="199"/>
      <c r="C97" s="75"/>
      <c r="D97" s="79">
        <v>0</v>
      </c>
      <c r="E97" s="76"/>
      <c r="F97" s="79">
        <v>855737700</v>
      </c>
    </row>
    <row r="98" spans="1:6" ht="21.75" customHeight="1">
      <c r="A98" s="199" t="s">
        <v>255</v>
      </c>
      <c r="B98" s="199"/>
      <c r="C98" s="75"/>
      <c r="D98" s="79">
        <v>0</v>
      </c>
      <c r="E98" s="76"/>
      <c r="F98" s="79">
        <v>9537086065</v>
      </c>
    </row>
    <row r="99" spans="1:6" ht="21.75" customHeight="1">
      <c r="A99" s="199" t="s">
        <v>272</v>
      </c>
      <c r="B99" s="199"/>
      <c r="C99" s="75"/>
      <c r="D99" s="79">
        <v>0</v>
      </c>
      <c r="E99" s="76"/>
      <c r="F99" s="79">
        <v>51573333331</v>
      </c>
    </row>
    <row r="100" spans="1:6" ht="21.75" customHeight="1">
      <c r="A100" s="199" t="s">
        <v>240</v>
      </c>
      <c r="B100" s="199"/>
      <c r="C100" s="75"/>
      <c r="D100" s="79">
        <v>0</v>
      </c>
      <c r="E100" s="76"/>
      <c r="F100" s="79">
        <v>40445472784</v>
      </c>
    </row>
    <row r="101" spans="1:6" ht="21.75" customHeight="1">
      <c r="A101" s="199" t="s">
        <v>240</v>
      </c>
      <c r="B101" s="199"/>
      <c r="C101" s="75"/>
      <c r="D101" s="79">
        <v>0</v>
      </c>
      <c r="E101" s="76"/>
      <c r="F101" s="79">
        <v>33650273216</v>
      </c>
    </row>
    <row r="102" spans="1:6" ht="21.75" customHeight="1">
      <c r="A102" s="199" t="s">
        <v>255</v>
      </c>
      <c r="B102" s="199"/>
      <c r="C102" s="75"/>
      <c r="D102" s="79">
        <v>0</v>
      </c>
      <c r="E102" s="76"/>
      <c r="F102" s="79">
        <v>23342794378</v>
      </c>
    </row>
    <row r="103" spans="1:6" ht="21.75" customHeight="1">
      <c r="A103" s="199" t="s">
        <v>240</v>
      </c>
      <c r="B103" s="199"/>
      <c r="C103" s="75"/>
      <c r="D103" s="79">
        <v>0</v>
      </c>
      <c r="E103" s="76"/>
      <c r="F103" s="79">
        <v>3546539763</v>
      </c>
    </row>
    <row r="104" spans="1:6" ht="21.75" customHeight="1">
      <c r="A104" s="199" t="s">
        <v>255</v>
      </c>
      <c r="B104" s="199"/>
      <c r="C104" s="75"/>
      <c r="D104" s="79">
        <v>0</v>
      </c>
      <c r="E104" s="76"/>
      <c r="F104" s="79">
        <v>13683838311</v>
      </c>
    </row>
    <row r="105" spans="1:6" ht="21.75" customHeight="1">
      <c r="A105" s="199" t="s">
        <v>255</v>
      </c>
      <c r="B105" s="199"/>
      <c r="C105" s="75"/>
      <c r="D105" s="79">
        <v>0</v>
      </c>
      <c r="E105" s="76"/>
      <c r="F105" s="79">
        <v>16125288523</v>
      </c>
    </row>
    <row r="106" spans="1:6" ht="21.75" customHeight="1">
      <c r="A106" s="199" t="s">
        <v>273</v>
      </c>
      <c r="B106" s="199"/>
      <c r="C106" s="75"/>
      <c r="D106" s="79">
        <v>0</v>
      </c>
      <c r="E106" s="76"/>
      <c r="F106" s="79">
        <v>66004999996</v>
      </c>
    </row>
    <row r="107" spans="1:6" ht="21.75" customHeight="1">
      <c r="A107" s="199" t="s">
        <v>242</v>
      </c>
      <c r="B107" s="199"/>
      <c r="C107" s="75"/>
      <c r="D107" s="79">
        <v>0</v>
      </c>
      <c r="E107" s="76"/>
      <c r="F107" s="79">
        <v>36090</v>
      </c>
    </row>
    <row r="108" spans="1:6" ht="21.75" customHeight="1">
      <c r="A108" s="199" t="s">
        <v>254</v>
      </c>
      <c r="B108" s="199"/>
      <c r="C108" s="75"/>
      <c r="D108" s="79">
        <v>0</v>
      </c>
      <c r="E108" s="76"/>
      <c r="F108" s="79">
        <v>51639344260</v>
      </c>
    </row>
    <row r="109" spans="1:6" ht="21.75" customHeight="1">
      <c r="A109" s="199" t="s">
        <v>254</v>
      </c>
      <c r="B109" s="199"/>
      <c r="C109" s="75"/>
      <c r="D109" s="79">
        <v>0</v>
      </c>
      <c r="E109" s="76"/>
      <c r="F109" s="79">
        <v>58586065573</v>
      </c>
    </row>
    <row r="110" spans="1:6" ht="21.75" customHeight="1">
      <c r="A110" s="199" t="s">
        <v>274</v>
      </c>
      <c r="B110" s="199"/>
      <c r="C110" s="75"/>
      <c r="D110" s="79">
        <v>0</v>
      </c>
      <c r="E110" s="76"/>
      <c r="F110" s="79">
        <v>59975409833</v>
      </c>
    </row>
    <row r="111" spans="1:6" ht="21.75" customHeight="1">
      <c r="A111" s="199" t="s">
        <v>254</v>
      </c>
      <c r="B111" s="199"/>
      <c r="C111" s="75"/>
      <c r="D111" s="79">
        <v>0</v>
      </c>
      <c r="E111" s="76"/>
      <c r="F111" s="79">
        <v>51639344260</v>
      </c>
    </row>
    <row r="112" spans="1:6" ht="21.75" customHeight="1">
      <c r="A112" s="199" t="s">
        <v>274</v>
      </c>
      <c r="B112" s="199"/>
      <c r="C112" s="75"/>
      <c r="D112" s="79">
        <v>0</v>
      </c>
      <c r="E112" s="76"/>
      <c r="F112" s="79">
        <v>51639344260</v>
      </c>
    </row>
    <row r="113" spans="1:6" ht="21.75" customHeight="1">
      <c r="A113" s="199" t="s">
        <v>254</v>
      </c>
      <c r="B113" s="199"/>
      <c r="C113" s="75"/>
      <c r="D113" s="79">
        <v>0</v>
      </c>
      <c r="E113" s="76"/>
      <c r="F113" s="79">
        <v>51639344260</v>
      </c>
    </row>
    <row r="114" spans="1:6" ht="21.75" customHeight="1">
      <c r="A114" s="199" t="s">
        <v>274</v>
      </c>
      <c r="B114" s="199"/>
      <c r="C114" s="75"/>
      <c r="D114" s="79">
        <v>0</v>
      </c>
      <c r="E114" s="76"/>
      <c r="F114" s="79">
        <v>32791112695</v>
      </c>
    </row>
    <row r="115" spans="1:6" ht="21.75" customHeight="1">
      <c r="A115" s="199" t="s">
        <v>255</v>
      </c>
      <c r="B115" s="199"/>
      <c r="C115" s="75"/>
      <c r="D115" s="79">
        <v>0</v>
      </c>
      <c r="E115" s="76"/>
      <c r="F115" s="79">
        <v>1896134764</v>
      </c>
    </row>
    <row r="116" spans="1:6" ht="21.75" customHeight="1">
      <c r="A116" s="199" t="s">
        <v>254</v>
      </c>
      <c r="B116" s="199"/>
      <c r="C116" s="75"/>
      <c r="D116" s="79">
        <v>0</v>
      </c>
      <c r="E116" s="76"/>
      <c r="F116" s="79">
        <v>51901967213</v>
      </c>
    </row>
    <row r="117" spans="1:6" ht="21.75" customHeight="1">
      <c r="A117" s="199" t="s">
        <v>254</v>
      </c>
      <c r="B117" s="199"/>
      <c r="C117" s="75"/>
      <c r="D117" s="79">
        <v>0</v>
      </c>
      <c r="E117" s="76"/>
      <c r="F117" s="79">
        <v>193628360636</v>
      </c>
    </row>
    <row r="118" spans="1:6" ht="21.75" customHeight="1">
      <c r="A118" s="199" t="s">
        <v>255</v>
      </c>
      <c r="B118" s="199"/>
      <c r="C118" s="75"/>
      <c r="D118" s="79">
        <v>0</v>
      </c>
      <c r="E118" s="76"/>
      <c r="F118" s="79">
        <v>23125014389</v>
      </c>
    </row>
    <row r="119" spans="1:6" ht="21.75" customHeight="1">
      <c r="A119" s="199" t="s">
        <v>255</v>
      </c>
      <c r="B119" s="199"/>
      <c r="C119" s="75"/>
      <c r="D119" s="79">
        <v>0</v>
      </c>
      <c r="E119" s="76"/>
      <c r="F119" s="79">
        <v>22581967191</v>
      </c>
    </row>
    <row r="120" spans="1:6" ht="21.75" customHeight="1">
      <c r="A120" s="199" t="s">
        <v>240</v>
      </c>
      <c r="B120" s="199"/>
      <c r="C120" s="75"/>
      <c r="D120" s="79">
        <v>0</v>
      </c>
      <c r="E120" s="76"/>
      <c r="F120" s="79">
        <v>45705002970</v>
      </c>
    </row>
    <row r="121" spans="1:6" ht="21.75" customHeight="1">
      <c r="A121" s="199" t="s">
        <v>240</v>
      </c>
      <c r="B121" s="199"/>
      <c r="C121" s="75"/>
      <c r="D121" s="79">
        <v>0</v>
      </c>
      <c r="E121" s="76"/>
      <c r="F121" s="79">
        <v>24255737678</v>
      </c>
    </row>
    <row r="122" spans="1:6" ht="21.75" customHeight="1">
      <c r="A122" s="199" t="s">
        <v>255</v>
      </c>
      <c r="B122" s="199"/>
      <c r="C122" s="75"/>
      <c r="D122" s="79">
        <v>0</v>
      </c>
      <c r="E122" s="76"/>
      <c r="F122" s="79">
        <v>25413643828</v>
      </c>
    </row>
    <row r="123" spans="1:6" ht="21.75" customHeight="1">
      <c r="A123" s="199" t="s">
        <v>255</v>
      </c>
      <c r="B123" s="199"/>
      <c r="C123" s="75"/>
      <c r="D123" s="79">
        <v>0</v>
      </c>
      <c r="E123" s="76"/>
      <c r="F123" s="79">
        <v>45773333347</v>
      </c>
    </row>
    <row r="124" spans="1:6" ht="21.75" customHeight="1">
      <c r="A124" s="199" t="s">
        <v>249</v>
      </c>
      <c r="B124" s="199"/>
      <c r="C124" s="75"/>
      <c r="D124" s="79">
        <v>161868</v>
      </c>
      <c r="E124" s="76"/>
      <c r="F124" s="79">
        <v>1588114370</v>
      </c>
    </row>
    <row r="125" spans="1:6" ht="21.75" customHeight="1">
      <c r="A125" s="199" t="s">
        <v>275</v>
      </c>
      <c r="B125" s="199"/>
      <c r="C125" s="75"/>
      <c r="D125" s="79">
        <v>0</v>
      </c>
      <c r="E125" s="76"/>
      <c r="F125" s="79">
        <v>34255910874</v>
      </c>
    </row>
    <row r="126" spans="1:6" ht="21.75" customHeight="1">
      <c r="A126" s="199" t="s">
        <v>275</v>
      </c>
      <c r="B126" s="199"/>
      <c r="C126" s="75"/>
      <c r="D126" s="79">
        <v>0</v>
      </c>
      <c r="E126" s="76"/>
      <c r="F126" s="79">
        <v>8116471229</v>
      </c>
    </row>
    <row r="127" spans="1:6" ht="21.75" customHeight="1">
      <c r="A127" s="199" t="s">
        <v>275</v>
      </c>
      <c r="B127" s="199"/>
      <c r="C127" s="75"/>
      <c r="D127" s="79">
        <v>0</v>
      </c>
      <c r="E127" s="76"/>
      <c r="F127" s="79">
        <v>31070403635</v>
      </c>
    </row>
    <row r="128" spans="1:6" ht="21.75" customHeight="1">
      <c r="A128" s="199" t="s">
        <v>275</v>
      </c>
      <c r="B128" s="199"/>
      <c r="C128" s="75"/>
      <c r="D128" s="79">
        <v>0</v>
      </c>
      <c r="E128" s="76"/>
      <c r="F128" s="79">
        <v>25411068492</v>
      </c>
    </row>
    <row r="129" spans="1:6" ht="21.75" customHeight="1">
      <c r="A129" s="199" t="s">
        <v>275</v>
      </c>
      <c r="B129" s="199"/>
      <c r="C129" s="75"/>
      <c r="D129" s="79">
        <v>0</v>
      </c>
      <c r="E129" s="76"/>
      <c r="F129" s="79">
        <v>30690673971</v>
      </c>
    </row>
    <row r="130" spans="1:6" ht="21.75" customHeight="1">
      <c r="A130" s="199" t="s">
        <v>275</v>
      </c>
      <c r="B130" s="199"/>
      <c r="C130" s="75"/>
      <c r="D130" s="79">
        <v>0</v>
      </c>
      <c r="E130" s="76"/>
      <c r="F130" s="79">
        <v>24570147944</v>
      </c>
    </row>
    <row r="131" spans="1:6" ht="21.75" customHeight="1">
      <c r="A131" s="199" t="s">
        <v>275</v>
      </c>
      <c r="B131" s="199"/>
      <c r="C131" s="75"/>
      <c r="D131" s="79">
        <v>0</v>
      </c>
      <c r="E131" s="76"/>
      <c r="F131" s="79">
        <v>57210969863</v>
      </c>
    </row>
    <row r="132" spans="1:6" ht="21.75" customHeight="1">
      <c r="A132" s="199" t="s">
        <v>275</v>
      </c>
      <c r="B132" s="199"/>
      <c r="C132" s="75"/>
      <c r="D132" s="79">
        <v>0</v>
      </c>
      <c r="E132" s="76"/>
      <c r="F132" s="79">
        <v>53631369860</v>
      </c>
    </row>
    <row r="133" spans="1:6" ht="21.75" customHeight="1">
      <c r="A133" s="199" t="s">
        <v>255</v>
      </c>
      <c r="B133" s="199"/>
      <c r="C133" s="75"/>
      <c r="D133" s="79">
        <v>0</v>
      </c>
      <c r="E133" s="76"/>
      <c r="F133" s="79">
        <v>33489719844</v>
      </c>
    </row>
    <row r="134" spans="1:6" ht="21.75" customHeight="1">
      <c r="A134" s="199" t="s">
        <v>255</v>
      </c>
      <c r="B134" s="199"/>
      <c r="C134" s="75"/>
      <c r="D134" s="79">
        <v>0</v>
      </c>
      <c r="E134" s="76"/>
      <c r="F134" s="79">
        <v>38125683061</v>
      </c>
    </row>
    <row r="135" spans="1:6" ht="21.75" customHeight="1">
      <c r="A135" s="199" t="s">
        <v>275</v>
      </c>
      <c r="B135" s="199"/>
      <c r="C135" s="75"/>
      <c r="D135" s="79">
        <v>0</v>
      </c>
      <c r="E135" s="76"/>
      <c r="F135" s="79">
        <v>60363578837</v>
      </c>
    </row>
    <row r="136" spans="1:6" ht="21.75" customHeight="1">
      <c r="A136" s="199" t="s">
        <v>270</v>
      </c>
      <c r="B136" s="199"/>
      <c r="C136" s="75"/>
      <c r="D136" s="79">
        <v>0</v>
      </c>
      <c r="E136" s="76"/>
      <c r="F136" s="79">
        <v>14922131155</v>
      </c>
    </row>
    <row r="137" spans="1:6" ht="21.75" customHeight="1">
      <c r="A137" s="199" t="s">
        <v>271</v>
      </c>
      <c r="B137" s="199"/>
      <c r="C137" s="75"/>
      <c r="D137" s="79">
        <v>0</v>
      </c>
      <c r="E137" s="76"/>
      <c r="F137" s="79">
        <v>26691035511</v>
      </c>
    </row>
    <row r="138" spans="1:6" ht="21.75" customHeight="1">
      <c r="A138" s="199" t="s">
        <v>271</v>
      </c>
      <c r="B138" s="199"/>
      <c r="C138" s="75"/>
      <c r="D138" s="79">
        <v>0</v>
      </c>
      <c r="E138" s="76"/>
      <c r="F138" s="79">
        <v>63102366111</v>
      </c>
    </row>
    <row r="139" spans="1:6" ht="21.75" customHeight="1">
      <c r="A139" s="199" t="s">
        <v>253</v>
      </c>
      <c r="B139" s="199"/>
      <c r="C139" s="75"/>
      <c r="D139" s="79">
        <v>0</v>
      </c>
      <c r="E139" s="76"/>
      <c r="F139" s="79">
        <v>25529237134</v>
      </c>
    </row>
    <row r="140" spans="1:6" ht="21.75" customHeight="1">
      <c r="A140" s="199" t="s">
        <v>240</v>
      </c>
      <c r="B140" s="199"/>
      <c r="C140" s="75"/>
      <c r="D140" s="79">
        <v>0</v>
      </c>
      <c r="E140" s="76"/>
      <c r="F140" s="79">
        <v>10484885005</v>
      </c>
    </row>
    <row r="141" spans="1:6" ht="21.75" customHeight="1">
      <c r="A141" s="199" t="s">
        <v>271</v>
      </c>
      <c r="B141" s="199"/>
      <c r="C141" s="75"/>
      <c r="D141" s="79">
        <v>0</v>
      </c>
      <c r="E141" s="76"/>
      <c r="F141" s="79">
        <v>17020491798</v>
      </c>
    </row>
    <row r="142" spans="1:6" ht="21.75" customHeight="1">
      <c r="A142" s="199" t="s">
        <v>253</v>
      </c>
      <c r="B142" s="199"/>
      <c r="C142" s="75"/>
      <c r="D142" s="79">
        <v>0</v>
      </c>
      <c r="E142" s="76"/>
      <c r="F142" s="79">
        <v>96093630954</v>
      </c>
    </row>
    <row r="143" spans="1:6" ht="21.75" customHeight="1">
      <c r="A143" s="199" t="s">
        <v>253</v>
      </c>
      <c r="B143" s="199"/>
      <c r="C143" s="75"/>
      <c r="D143" s="79">
        <v>0</v>
      </c>
      <c r="E143" s="76"/>
      <c r="F143" s="79">
        <v>4562927748</v>
      </c>
    </row>
    <row r="144" spans="1:6" ht="21.75" customHeight="1">
      <c r="A144" s="199" t="s">
        <v>258</v>
      </c>
      <c r="B144" s="199"/>
      <c r="C144" s="75"/>
      <c r="D144" s="79">
        <v>0</v>
      </c>
      <c r="E144" s="76"/>
      <c r="F144" s="79">
        <v>66373002737</v>
      </c>
    </row>
    <row r="145" spans="1:6" ht="21.75" customHeight="1">
      <c r="A145" s="199" t="s">
        <v>240</v>
      </c>
      <c r="B145" s="199"/>
      <c r="C145" s="75"/>
      <c r="D145" s="79">
        <v>0</v>
      </c>
      <c r="E145" s="76"/>
      <c r="F145" s="79">
        <v>13866120205</v>
      </c>
    </row>
    <row r="146" spans="1:6" ht="21.75" customHeight="1">
      <c r="A146" s="199" t="s">
        <v>255</v>
      </c>
      <c r="B146" s="199"/>
      <c r="C146" s="75"/>
      <c r="D146" s="79">
        <v>0</v>
      </c>
      <c r="E146" s="76"/>
      <c r="F146" s="79">
        <v>11199744507</v>
      </c>
    </row>
    <row r="147" spans="1:6" ht="21.75" customHeight="1">
      <c r="A147" s="199" t="s">
        <v>240</v>
      </c>
      <c r="B147" s="199"/>
      <c r="C147" s="75"/>
      <c r="D147" s="79">
        <v>0</v>
      </c>
      <c r="E147" s="76"/>
      <c r="F147" s="79">
        <v>2250747028</v>
      </c>
    </row>
    <row r="148" spans="1:6" ht="21.75" customHeight="1">
      <c r="A148" s="199" t="s">
        <v>253</v>
      </c>
      <c r="B148" s="199"/>
      <c r="C148" s="75"/>
      <c r="D148" s="79">
        <v>0</v>
      </c>
      <c r="E148" s="76"/>
      <c r="F148" s="79">
        <v>47182348352</v>
      </c>
    </row>
    <row r="149" spans="1:6" ht="21.75" customHeight="1">
      <c r="A149" s="199" t="s">
        <v>255</v>
      </c>
      <c r="B149" s="199"/>
      <c r="C149" s="75"/>
      <c r="D149" s="79">
        <v>0</v>
      </c>
      <c r="E149" s="76"/>
      <c r="F149" s="79">
        <v>4511544240</v>
      </c>
    </row>
    <row r="150" spans="1:6" ht="21.75" customHeight="1">
      <c r="A150" s="199" t="s">
        <v>240</v>
      </c>
      <c r="B150" s="199"/>
      <c r="C150" s="75"/>
      <c r="D150" s="79">
        <v>0</v>
      </c>
      <c r="E150" s="76"/>
      <c r="F150" s="79">
        <v>13469945342</v>
      </c>
    </row>
    <row r="151" spans="1:6" ht="21.75" customHeight="1">
      <c r="A151" s="199" t="s">
        <v>240</v>
      </c>
      <c r="B151" s="199"/>
      <c r="C151" s="75"/>
      <c r="D151" s="79">
        <v>0</v>
      </c>
      <c r="E151" s="76"/>
      <c r="F151" s="79">
        <v>11897517796</v>
      </c>
    </row>
    <row r="152" spans="1:6" ht="21.75" customHeight="1">
      <c r="A152" s="199" t="s">
        <v>253</v>
      </c>
      <c r="B152" s="199"/>
      <c r="C152" s="75"/>
      <c r="D152" s="79">
        <v>0</v>
      </c>
      <c r="E152" s="76"/>
      <c r="F152" s="79">
        <v>5475321366</v>
      </c>
    </row>
    <row r="153" spans="1:6" ht="21.75" customHeight="1">
      <c r="A153" s="199" t="s">
        <v>240</v>
      </c>
      <c r="B153" s="199"/>
      <c r="C153" s="75"/>
      <c r="D153" s="79">
        <v>0</v>
      </c>
      <c r="E153" s="76"/>
      <c r="F153" s="79">
        <v>5551221185</v>
      </c>
    </row>
    <row r="154" spans="1:6" ht="21.75" customHeight="1">
      <c r="A154" s="199" t="s">
        <v>255</v>
      </c>
      <c r="B154" s="199"/>
      <c r="C154" s="75"/>
      <c r="D154" s="79">
        <v>0</v>
      </c>
      <c r="E154" s="76"/>
      <c r="F154" s="79">
        <v>35115355164</v>
      </c>
    </row>
    <row r="155" spans="1:6" ht="21.75" customHeight="1">
      <c r="A155" s="199" t="s">
        <v>255</v>
      </c>
      <c r="B155" s="199"/>
      <c r="C155" s="75"/>
      <c r="D155" s="79">
        <v>0</v>
      </c>
      <c r="E155" s="76"/>
      <c r="F155" s="79">
        <v>21466624894</v>
      </c>
    </row>
    <row r="156" spans="1:6" ht="21.75" customHeight="1">
      <c r="A156" s="199" t="s">
        <v>255</v>
      </c>
      <c r="B156" s="199"/>
      <c r="C156" s="75"/>
      <c r="D156" s="79">
        <v>0</v>
      </c>
      <c r="E156" s="76"/>
      <c r="F156" s="79">
        <v>5183294381</v>
      </c>
    </row>
    <row r="157" spans="1:6" ht="21.75" customHeight="1">
      <c r="A157" s="199" t="s">
        <v>266</v>
      </c>
      <c r="B157" s="199"/>
      <c r="C157" s="75"/>
      <c r="D157" s="79">
        <v>0</v>
      </c>
      <c r="E157" s="76"/>
      <c r="F157" s="79">
        <v>2314</v>
      </c>
    </row>
    <row r="158" spans="1:6" ht="21.75" customHeight="1">
      <c r="A158" s="199" t="s">
        <v>258</v>
      </c>
      <c r="B158" s="199"/>
      <c r="C158" s="75"/>
      <c r="D158" s="79">
        <v>0</v>
      </c>
      <c r="E158" s="76"/>
      <c r="F158" s="79">
        <v>26753424655</v>
      </c>
    </row>
    <row r="159" spans="1:6" ht="21.75" customHeight="1">
      <c r="A159" s="199" t="s">
        <v>255</v>
      </c>
      <c r="B159" s="199"/>
      <c r="C159" s="75"/>
      <c r="D159" s="79">
        <v>0</v>
      </c>
      <c r="E159" s="76"/>
      <c r="F159" s="79">
        <v>41189329102</v>
      </c>
    </row>
    <row r="160" spans="1:6" ht="21.75" customHeight="1">
      <c r="A160" s="199" t="s">
        <v>276</v>
      </c>
      <c r="B160" s="199"/>
      <c r="C160" s="75"/>
      <c r="D160" s="79">
        <v>0</v>
      </c>
      <c r="E160" s="76"/>
      <c r="F160" s="79">
        <v>49766495881</v>
      </c>
    </row>
    <row r="161" spans="1:6" ht="21.75" customHeight="1">
      <c r="A161" s="199" t="s">
        <v>277</v>
      </c>
      <c r="B161" s="199"/>
      <c r="C161" s="75"/>
      <c r="D161" s="79">
        <v>22727</v>
      </c>
      <c r="E161" s="76"/>
      <c r="F161" s="79">
        <v>75240</v>
      </c>
    </row>
    <row r="162" spans="1:6" ht="21.75" customHeight="1">
      <c r="A162" s="199" t="s">
        <v>278</v>
      </c>
      <c r="B162" s="199"/>
      <c r="C162" s="75"/>
      <c r="D162" s="79">
        <v>26832000001</v>
      </c>
      <c r="E162" s="76"/>
      <c r="F162" s="79">
        <v>115239999996</v>
      </c>
    </row>
    <row r="163" spans="1:6" ht="21.75" customHeight="1">
      <c r="A163" s="199" t="s">
        <v>276</v>
      </c>
      <c r="B163" s="199"/>
      <c r="C163" s="75"/>
      <c r="D163" s="79">
        <v>0</v>
      </c>
      <c r="E163" s="76"/>
      <c r="F163" s="79">
        <v>22700642937</v>
      </c>
    </row>
    <row r="164" spans="1:6" ht="21.75" customHeight="1">
      <c r="A164" s="199" t="s">
        <v>240</v>
      </c>
      <c r="B164" s="199"/>
      <c r="C164" s="75"/>
      <c r="D164" s="79">
        <v>0</v>
      </c>
      <c r="E164" s="76"/>
      <c r="F164" s="79">
        <v>9627083239</v>
      </c>
    </row>
    <row r="165" spans="1:6" ht="21.75" customHeight="1">
      <c r="A165" s="199" t="s">
        <v>253</v>
      </c>
      <c r="B165" s="199"/>
      <c r="C165" s="75"/>
      <c r="D165" s="79">
        <v>0</v>
      </c>
      <c r="E165" s="76"/>
      <c r="F165" s="79">
        <v>57602778079</v>
      </c>
    </row>
    <row r="166" spans="1:6" ht="21.75" customHeight="1">
      <c r="A166" s="199" t="s">
        <v>253</v>
      </c>
      <c r="B166" s="199"/>
      <c r="C166" s="75"/>
      <c r="D166" s="79">
        <v>0</v>
      </c>
      <c r="E166" s="76"/>
      <c r="F166" s="79">
        <v>15651123284</v>
      </c>
    </row>
    <row r="167" spans="1:6" ht="21.75" customHeight="1">
      <c r="A167" s="199" t="s">
        <v>255</v>
      </c>
      <c r="B167" s="199"/>
      <c r="C167" s="75"/>
      <c r="D167" s="79">
        <v>0</v>
      </c>
      <c r="E167" s="76"/>
      <c r="F167" s="79">
        <v>21147112175</v>
      </c>
    </row>
    <row r="168" spans="1:6" ht="21.75" customHeight="1">
      <c r="A168" s="199" t="s">
        <v>275</v>
      </c>
      <c r="B168" s="199"/>
      <c r="C168" s="75"/>
      <c r="D168" s="79">
        <v>0</v>
      </c>
      <c r="E168" s="76"/>
      <c r="F168" s="79">
        <v>17602084107</v>
      </c>
    </row>
    <row r="169" spans="1:6" ht="21.75" customHeight="1">
      <c r="A169" s="199" t="s">
        <v>253</v>
      </c>
      <c r="B169" s="199"/>
      <c r="C169" s="75"/>
      <c r="D169" s="79">
        <v>7302417841</v>
      </c>
      <c r="E169" s="76"/>
      <c r="F169" s="79">
        <v>69285245877</v>
      </c>
    </row>
    <row r="170" spans="1:6" ht="21.75" customHeight="1">
      <c r="A170" s="199" t="s">
        <v>274</v>
      </c>
      <c r="B170" s="199"/>
      <c r="C170" s="75"/>
      <c r="D170" s="79">
        <v>1662295076</v>
      </c>
      <c r="E170" s="76"/>
      <c r="F170" s="79">
        <v>47897696701</v>
      </c>
    </row>
    <row r="171" spans="1:6" ht="21.75" customHeight="1">
      <c r="A171" s="199" t="s">
        <v>255</v>
      </c>
      <c r="B171" s="199"/>
      <c r="C171" s="75"/>
      <c r="D171" s="79">
        <v>0</v>
      </c>
      <c r="E171" s="76"/>
      <c r="F171" s="79">
        <v>16407978127</v>
      </c>
    </row>
    <row r="172" spans="1:6" ht="21.75" customHeight="1">
      <c r="A172" s="199" t="s">
        <v>255</v>
      </c>
      <c r="B172" s="199"/>
      <c r="C172" s="75"/>
      <c r="D172" s="79">
        <v>0</v>
      </c>
      <c r="E172" s="76"/>
      <c r="F172" s="79">
        <v>15466754918</v>
      </c>
    </row>
    <row r="173" spans="1:6" ht="21.75" customHeight="1">
      <c r="A173" s="199" t="s">
        <v>255</v>
      </c>
      <c r="B173" s="199"/>
      <c r="C173" s="75"/>
      <c r="D173" s="79">
        <v>0</v>
      </c>
      <c r="E173" s="76"/>
      <c r="F173" s="79">
        <v>22249688995</v>
      </c>
    </row>
    <row r="174" spans="1:6" ht="21.75" customHeight="1">
      <c r="A174" s="199" t="s">
        <v>257</v>
      </c>
      <c r="B174" s="199"/>
      <c r="C174" s="75"/>
      <c r="D174" s="79">
        <v>0</v>
      </c>
      <c r="E174" s="76"/>
      <c r="F174" s="79">
        <v>13610662933</v>
      </c>
    </row>
    <row r="175" spans="1:6" ht="21.75" customHeight="1">
      <c r="A175" s="199" t="s">
        <v>255</v>
      </c>
      <c r="B175" s="199"/>
      <c r="C175" s="75"/>
      <c r="D175" s="79">
        <v>0</v>
      </c>
      <c r="E175" s="76"/>
      <c r="F175" s="79">
        <v>29391585595</v>
      </c>
    </row>
    <row r="176" spans="1:6" ht="21.75" customHeight="1">
      <c r="A176" s="199" t="s">
        <v>255</v>
      </c>
      <c r="B176" s="199"/>
      <c r="C176" s="75"/>
      <c r="D176" s="79">
        <v>0</v>
      </c>
      <c r="E176" s="76"/>
      <c r="F176" s="79">
        <v>16403306614</v>
      </c>
    </row>
    <row r="177" spans="1:6" ht="21.75" customHeight="1">
      <c r="A177" s="199" t="s">
        <v>253</v>
      </c>
      <c r="B177" s="199"/>
      <c r="C177" s="75"/>
      <c r="D177" s="79">
        <v>0</v>
      </c>
      <c r="E177" s="76"/>
      <c r="F177" s="79">
        <v>58121712377</v>
      </c>
    </row>
    <row r="178" spans="1:6" ht="21.75" customHeight="1">
      <c r="A178" s="199" t="s">
        <v>258</v>
      </c>
      <c r="B178" s="199"/>
      <c r="C178" s="75"/>
      <c r="D178" s="79">
        <v>0</v>
      </c>
      <c r="E178" s="76"/>
      <c r="F178" s="79">
        <v>19360846048</v>
      </c>
    </row>
    <row r="179" spans="1:6" ht="21.75" customHeight="1">
      <c r="A179" s="199" t="s">
        <v>255</v>
      </c>
      <c r="B179" s="199"/>
      <c r="C179" s="75"/>
      <c r="D179" s="79">
        <v>0</v>
      </c>
      <c r="E179" s="76"/>
      <c r="F179" s="79">
        <v>27492654258</v>
      </c>
    </row>
    <row r="180" spans="1:6" ht="21.75" customHeight="1">
      <c r="A180" s="199" t="s">
        <v>255</v>
      </c>
      <c r="B180" s="199"/>
      <c r="C180" s="75"/>
      <c r="D180" s="79">
        <v>0</v>
      </c>
      <c r="E180" s="76"/>
      <c r="F180" s="79">
        <v>27745847532</v>
      </c>
    </row>
    <row r="181" spans="1:6" ht="21.75" customHeight="1">
      <c r="A181" s="199" t="s">
        <v>255</v>
      </c>
      <c r="B181" s="199"/>
      <c r="C181" s="75"/>
      <c r="D181" s="79">
        <v>3329737875</v>
      </c>
      <c r="E181" s="76"/>
      <c r="F181" s="79">
        <v>9822789998</v>
      </c>
    </row>
    <row r="182" spans="1:6" ht="21.75" customHeight="1">
      <c r="A182" s="199" t="s">
        <v>253</v>
      </c>
      <c r="B182" s="199"/>
      <c r="C182" s="75"/>
      <c r="D182" s="79">
        <v>0</v>
      </c>
      <c r="E182" s="76"/>
      <c r="F182" s="79">
        <v>27900663283</v>
      </c>
    </row>
    <row r="183" spans="1:6" ht="21.75" customHeight="1">
      <c r="A183" s="199" t="s">
        <v>254</v>
      </c>
      <c r="B183" s="199"/>
      <c r="C183" s="75"/>
      <c r="D183" s="79">
        <v>7991803274</v>
      </c>
      <c r="E183" s="76"/>
      <c r="F183" s="79">
        <v>25922131130</v>
      </c>
    </row>
    <row r="184" spans="1:6" ht="21.75" customHeight="1">
      <c r="A184" s="199" t="s">
        <v>258</v>
      </c>
      <c r="B184" s="199"/>
      <c r="C184" s="75"/>
      <c r="D184" s="79">
        <v>0</v>
      </c>
      <c r="E184" s="76"/>
      <c r="F184" s="79">
        <v>20299808216</v>
      </c>
    </row>
    <row r="185" spans="1:6" ht="21.75" customHeight="1">
      <c r="A185" s="199" t="s">
        <v>255</v>
      </c>
      <c r="B185" s="199"/>
      <c r="C185" s="75"/>
      <c r="D185" s="79">
        <v>0</v>
      </c>
      <c r="E185" s="76"/>
      <c r="F185" s="79">
        <v>780090490</v>
      </c>
    </row>
    <row r="186" spans="1:6" ht="21.75" customHeight="1">
      <c r="A186" s="199" t="s">
        <v>255</v>
      </c>
      <c r="B186" s="199"/>
      <c r="C186" s="75"/>
      <c r="D186" s="79">
        <v>0</v>
      </c>
      <c r="E186" s="76"/>
      <c r="F186" s="79">
        <v>28937716148</v>
      </c>
    </row>
    <row r="187" spans="1:6" ht="21.75" customHeight="1">
      <c r="A187" s="199" t="s">
        <v>255</v>
      </c>
      <c r="B187" s="199"/>
      <c r="C187" s="75"/>
      <c r="D187" s="79">
        <v>0</v>
      </c>
      <c r="E187" s="76"/>
      <c r="F187" s="79">
        <v>27090164569</v>
      </c>
    </row>
    <row r="188" spans="1:6" ht="21.75" customHeight="1">
      <c r="A188" s="199" t="s">
        <v>253</v>
      </c>
      <c r="B188" s="199"/>
      <c r="C188" s="75"/>
      <c r="D188" s="79">
        <v>0</v>
      </c>
      <c r="E188" s="76"/>
      <c r="F188" s="79">
        <v>36273453901</v>
      </c>
    </row>
    <row r="189" spans="1:6" ht="21.75" customHeight="1">
      <c r="A189" s="199" t="s">
        <v>274</v>
      </c>
      <c r="B189" s="199"/>
      <c r="C189" s="75"/>
      <c r="D189" s="97">
        <v>0</v>
      </c>
      <c r="E189" s="76"/>
      <c r="F189" s="97">
        <v>19786536859</v>
      </c>
    </row>
    <row r="190" spans="1:6" ht="21.75" customHeight="1">
      <c r="A190" s="199" t="s">
        <v>255</v>
      </c>
      <c r="B190" s="199"/>
      <c r="C190" s="75"/>
      <c r="D190" s="79">
        <v>10154415151</v>
      </c>
      <c r="E190" s="76"/>
      <c r="F190" s="79">
        <v>29973096960</v>
      </c>
    </row>
    <row r="191" spans="1:6" ht="21.75" customHeight="1">
      <c r="A191" s="199" t="s">
        <v>255</v>
      </c>
      <c r="B191" s="199"/>
      <c r="C191" s="75"/>
      <c r="D191" s="79">
        <v>9634329498</v>
      </c>
      <c r="E191" s="76"/>
      <c r="F191" s="79">
        <v>43060327387</v>
      </c>
    </row>
    <row r="192" spans="1:6" ht="21.75" customHeight="1">
      <c r="A192" s="199" t="s">
        <v>254</v>
      </c>
      <c r="B192" s="199"/>
      <c r="C192" s="75"/>
      <c r="D192" s="79">
        <v>2766393441</v>
      </c>
      <c r="E192" s="76"/>
      <c r="F192" s="79">
        <v>18545081954</v>
      </c>
    </row>
    <row r="193" spans="1:6" ht="21.75" customHeight="1">
      <c r="A193" s="199" t="s">
        <v>274</v>
      </c>
      <c r="B193" s="199"/>
      <c r="C193" s="75"/>
      <c r="D193" s="79">
        <v>2943442620</v>
      </c>
      <c r="E193" s="76"/>
      <c r="F193" s="79">
        <v>19731967191</v>
      </c>
    </row>
    <row r="194" spans="1:6" ht="21.75" customHeight="1">
      <c r="A194" s="199" t="s">
        <v>254</v>
      </c>
      <c r="B194" s="199"/>
      <c r="C194" s="75"/>
      <c r="D194" s="79">
        <v>4738893425</v>
      </c>
      <c r="E194" s="76"/>
      <c r="F194" s="79">
        <v>17412991751</v>
      </c>
    </row>
    <row r="195" spans="1:6" ht="21.75" customHeight="1">
      <c r="A195" s="199" t="s">
        <v>258</v>
      </c>
      <c r="B195" s="199"/>
      <c r="C195" s="75"/>
      <c r="D195" s="97">
        <v>0</v>
      </c>
      <c r="E195" s="76"/>
      <c r="F195" s="97">
        <v>15080637942</v>
      </c>
    </row>
    <row r="196" spans="1:6" ht="21.75" customHeight="1">
      <c r="A196" s="199" t="s">
        <v>255</v>
      </c>
      <c r="B196" s="199"/>
      <c r="C196" s="75"/>
      <c r="D196" s="79">
        <v>13164554354</v>
      </c>
      <c r="E196" s="76"/>
      <c r="F196" s="79">
        <v>30477424600</v>
      </c>
    </row>
    <row r="197" spans="1:6" ht="21.75" customHeight="1">
      <c r="A197" s="199" t="s">
        <v>258</v>
      </c>
      <c r="B197" s="199"/>
      <c r="C197" s="75"/>
      <c r="D197" s="79">
        <v>7397260273</v>
      </c>
      <c r="E197" s="76"/>
      <c r="F197" s="79">
        <v>15778127102</v>
      </c>
    </row>
    <row r="198" spans="1:6" ht="21.75" customHeight="1">
      <c r="A198" s="199" t="s">
        <v>253</v>
      </c>
      <c r="B198" s="199"/>
      <c r="C198" s="75"/>
      <c r="D198" s="79">
        <v>800413268</v>
      </c>
      <c r="E198" s="76"/>
      <c r="F198" s="79">
        <v>7229282790</v>
      </c>
    </row>
    <row r="199" spans="1:6" ht="21.75" customHeight="1">
      <c r="A199" s="199" t="s">
        <v>253</v>
      </c>
      <c r="B199" s="199"/>
      <c r="C199" s="75"/>
      <c r="D199" s="79">
        <v>1805393294</v>
      </c>
      <c r="E199" s="76"/>
      <c r="F199" s="79">
        <v>7100921587</v>
      </c>
    </row>
    <row r="200" spans="1:6" ht="21.75" customHeight="1">
      <c r="A200" s="199" t="s">
        <v>255</v>
      </c>
      <c r="B200" s="199"/>
      <c r="C200" s="75"/>
      <c r="D200" s="79">
        <v>2486385240</v>
      </c>
      <c r="E200" s="76"/>
      <c r="F200" s="79">
        <v>4668878936</v>
      </c>
    </row>
    <row r="201" spans="1:6" ht="21.75" customHeight="1">
      <c r="A201" s="199" t="s">
        <v>253</v>
      </c>
      <c r="B201" s="199"/>
      <c r="C201" s="75"/>
      <c r="D201" s="79">
        <v>2992787549</v>
      </c>
      <c r="E201" s="76"/>
      <c r="F201" s="79">
        <v>9230492464</v>
      </c>
    </row>
    <row r="202" spans="1:6" ht="21.75" customHeight="1">
      <c r="A202" s="199" t="s">
        <v>255</v>
      </c>
      <c r="B202" s="199"/>
      <c r="C202" s="75"/>
      <c r="D202" s="79">
        <v>26169901614</v>
      </c>
      <c r="E202" s="76"/>
      <c r="F202" s="79">
        <v>45482928653</v>
      </c>
    </row>
    <row r="203" spans="1:6" ht="21.75" customHeight="1">
      <c r="A203" s="199" t="s">
        <v>240</v>
      </c>
      <c r="B203" s="199"/>
      <c r="C203" s="75"/>
      <c r="D203" s="79">
        <v>18495150215</v>
      </c>
      <c r="E203" s="76"/>
      <c r="F203" s="79">
        <v>31532714950</v>
      </c>
    </row>
    <row r="204" spans="1:6" ht="21.75" customHeight="1">
      <c r="A204" s="199" t="s">
        <v>240</v>
      </c>
      <c r="B204" s="199"/>
      <c r="C204" s="75"/>
      <c r="D204" s="79">
        <v>23159612171</v>
      </c>
      <c r="E204" s="76"/>
      <c r="F204" s="79">
        <v>38768277950</v>
      </c>
    </row>
    <row r="205" spans="1:6" ht="21.75" customHeight="1">
      <c r="A205" s="199" t="s">
        <v>258</v>
      </c>
      <c r="B205" s="199"/>
      <c r="C205" s="75"/>
      <c r="D205" s="79">
        <v>29506045356</v>
      </c>
      <c r="E205" s="76"/>
      <c r="F205" s="79">
        <v>53183692893</v>
      </c>
    </row>
    <row r="206" spans="1:6" ht="21.75" customHeight="1">
      <c r="A206" s="199" t="s">
        <v>253</v>
      </c>
      <c r="B206" s="199"/>
      <c r="C206" s="75"/>
      <c r="D206" s="79">
        <v>23963610056</v>
      </c>
      <c r="E206" s="76"/>
      <c r="F206" s="79">
        <v>38418318238</v>
      </c>
    </row>
    <row r="207" spans="1:6" ht="21.75" customHeight="1">
      <c r="A207" s="199" t="s">
        <v>255</v>
      </c>
      <c r="B207" s="199"/>
      <c r="C207" s="75"/>
      <c r="D207" s="79">
        <v>12929903095</v>
      </c>
      <c r="E207" s="76"/>
      <c r="F207" s="79">
        <v>20438046334</v>
      </c>
    </row>
    <row r="208" spans="1:6" ht="21.75" customHeight="1">
      <c r="A208" s="199" t="s">
        <v>253</v>
      </c>
      <c r="B208" s="199"/>
      <c r="C208" s="75"/>
      <c r="D208" s="79">
        <v>37711328736</v>
      </c>
      <c r="E208" s="76"/>
      <c r="F208" s="79">
        <v>57408212747</v>
      </c>
    </row>
    <row r="209" spans="1:6" ht="21.75" customHeight="1">
      <c r="A209" s="199" t="s">
        <v>240</v>
      </c>
      <c r="B209" s="199"/>
      <c r="C209" s="75"/>
      <c r="D209" s="79">
        <v>8271285052</v>
      </c>
      <c r="E209" s="76"/>
      <c r="F209" s="79">
        <v>11776995212</v>
      </c>
    </row>
    <row r="210" spans="1:6" ht="21.75" customHeight="1">
      <c r="A210" s="199" t="s">
        <v>253</v>
      </c>
      <c r="B210" s="199"/>
      <c r="C210" s="75"/>
      <c r="D210" s="79">
        <v>65455249511</v>
      </c>
      <c r="E210" s="76"/>
      <c r="F210" s="79">
        <v>89103603609</v>
      </c>
    </row>
    <row r="211" spans="1:6" ht="21.75" customHeight="1">
      <c r="A211" s="199" t="s">
        <v>253</v>
      </c>
      <c r="B211" s="199"/>
      <c r="C211" s="75"/>
      <c r="D211" s="79">
        <v>25374013201</v>
      </c>
      <c r="E211" s="76"/>
      <c r="F211" s="79">
        <v>30509517295</v>
      </c>
    </row>
    <row r="212" spans="1:6" ht="21.75" customHeight="1">
      <c r="A212" s="199" t="s">
        <v>255</v>
      </c>
      <c r="B212" s="199"/>
      <c r="C212" s="75"/>
      <c r="D212" s="79">
        <v>25022082211</v>
      </c>
      <c r="E212" s="76"/>
      <c r="F212" s="79">
        <v>31235431388</v>
      </c>
    </row>
    <row r="213" spans="1:6" ht="21.75" customHeight="1">
      <c r="A213" s="199" t="s">
        <v>255</v>
      </c>
      <c r="B213" s="199"/>
      <c r="C213" s="75"/>
      <c r="D213" s="79">
        <v>15540021170</v>
      </c>
      <c r="E213" s="76"/>
      <c r="F213" s="79">
        <v>18547767068</v>
      </c>
    </row>
    <row r="214" spans="1:6" ht="21.75" customHeight="1">
      <c r="A214" s="199" t="s">
        <v>255</v>
      </c>
      <c r="B214" s="199"/>
      <c r="C214" s="75"/>
      <c r="D214" s="79">
        <v>9683622928</v>
      </c>
      <c r="E214" s="76"/>
      <c r="F214" s="79">
        <v>11019295056</v>
      </c>
    </row>
    <row r="215" spans="1:6" ht="21.75" customHeight="1">
      <c r="A215" s="199" t="s">
        <v>258</v>
      </c>
      <c r="B215" s="199"/>
      <c r="C215" s="75"/>
      <c r="D215" s="79">
        <v>6377183596</v>
      </c>
      <c r="E215" s="76"/>
      <c r="F215" s="79">
        <v>6377183596</v>
      </c>
    </row>
    <row r="216" spans="1:6" ht="21.75" customHeight="1">
      <c r="A216" s="199" t="s">
        <v>253</v>
      </c>
      <c r="B216" s="199"/>
      <c r="C216" s="75"/>
      <c r="D216" s="79">
        <v>33568524576</v>
      </c>
      <c r="E216" s="76"/>
      <c r="F216" s="79">
        <v>33568524576</v>
      </c>
    </row>
    <row r="217" spans="1:6" ht="21.75" customHeight="1">
      <c r="A217" s="199" t="s">
        <v>261</v>
      </c>
      <c r="B217" s="199"/>
      <c r="C217" s="75"/>
      <c r="D217" s="79">
        <v>18032786882</v>
      </c>
      <c r="E217" s="76"/>
      <c r="F217" s="79">
        <v>18032786882</v>
      </c>
    </row>
    <row r="218" spans="1:6" ht="21.75" customHeight="1">
      <c r="A218" s="199" t="s">
        <v>240</v>
      </c>
      <c r="B218" s="199"/>
      <c r="C218" s="75"/>
      <c r="D218" s="79">
        <v>13934426227</v>
      </c>
      <c r="E218" s="76"/>
      <c r="F218" s="79">
        <v>13934426227</v>
      </c>
    </row>
    <row r="219" spans="1:6" ht="21.75" customHeight="1">
      <c r="A219" s="199" t="s">
        <v>240</v>
      </c>
      <c r="B219" s="199"/>
      <c r="C219" s="75"/>
      <c r="D219" s="79">
        <v>12163848347</v>
      </c>
      <c r="E219" s="76"/>
      <c r="F219" s="79">
        <v>12163848347</v>
      </c>
    </row>
    <row r="220" spans="1:6" ht="21.75" customHeight="1">
      <c r="A220" s="199" t="s">
        <v>240</v>
      </c>
      <c r="B220" s="199"/>
      <c r="C220" s="75"/>
      <c r="D220" s="79">
        <v>2032786880</v>
      </c>
      <c r="E220" s="76"/>
      <c r="F220" s="79">
        <v>2032786880</v>
      </c>
    </row>
    <row r="221" spans="1:6" ht="21.75" customHeight="1">
      <c r="A221" s="199" t="s">
        <v>253</v>
      </c>
      <c r="B221" s="199"/>
      <c r="C221" s="75"/>
      <c r="D221" s="79">
        <v>17203868850</v>
      </c>
      <c r="E221" s="76"/>
      <c r="F221" s="79">
        <v>17203868850</v>
      </c>
    </row>
    <row r="222" spans="1:6" ht="21.75" customHeight="1">
      <c r="A222" s="199" t="s">
        <v>255</v>
      </c>
      <c r="B222" s="199"/>
      <c r="C222" s="75"/>
      <c r="D222" s="79">
        <v>2062326224</v>
      </c>
      <c r="E222" s="76"/>
      <c r="F222" s="79">
        <v>2062326224</v>
      </c>
    </row>
    <row r="223" spans="1:6" ht="21.75" customHeight="1">
      <c r="A223" s="199" t="s">
        <v>253</v>
      </c>
      <c r="B223" s="199"/>
      <c r="C223" s="75"/>
      <c r="D223" s="79">
        <v>13591681964</v>
      </c>
      <c r="E223" s="76"/>
      <c r="F223" s="79">
        <v>13591681964</v>
      </c>
    </row>
    <row r="224" spans="1:6" ht="21.75" customHeight="1">
      <c r="A224" s="199" t="s">
        <v>255</v>
      </c>
      <c r="B224" s="199"/>
      <c r="C224" s="75"/>
      <c r="D224" s="79">
        <v>6497490978</v>
      </c>
      <c r="E224" s="76"/>
      <c r="F224" s="79">
        <v>6497490978</v>
      </c>
    </row>
    <row r="225" spans="1:14" ht="21.75" customHeight="1">
      <c r="A225" s="199" t="s">
        <v>272</v>
      </c>
      <c r="B225" s="199"/>
      <c r="C225" s="145"/>
      <c r="D225" s="79">
        <v>8196721310</v>
      </c>
      <c r="E225" s="146"/>
      <c r="F225" s="79">
        <v>8196721310</v>
      </c>
      <c r="G225" s="111"/>
      <c r="H225" s="111"/>
      <c r="I225" s="111"/>
      <c r="J225" s="111"/>
      <c r="K225" s="111"/>
      <c r="L225" s="111"/>
      <c r="M225" s="111"/>
      <c r="N225" s="111"/>
    </row>
    <row r="226" spans="1:14" ht="21.75" customHeight="1">
      <c r="A226" s="200" t="s">
        <v>255</v>
      </c>
      <c r="B226" s="200"/>
      <c r="C226" s="145"/>
      <c r="D226" s="80">
        <v>408877868</v>
      </c>
      <c r="E226" s="146"/>
      <c r="F226" s="80">
        <v>408877868</v>
      </c>
      <c r="G226" s="111"/>
      <c r="H226" s="111"/>
      <c r="I226" s="111"/>
      <c r="J226" s="111"/>
      <c r="K226" s="111"/>
      <c r="L226" s="111"/>
      <c r="M226" s="111"/>
      <c r="N226" s="111"/>
    </row>
    <row r="227" spans="1:14" ht="21.75" customHeight="1" thickBot="1">
      <c r="A227" s="201" t="s">
        <v>32</v>
      </c>
      <c r="B227" s="201"/>
      <c r="C227" s="145"/>
      <c r="D227" s="81">
        <f>SUM(D8:D226)</f>
        <v>561355466201</v>
      </c>
      <c r="E227" s="146"/>
      <c r="F227" s="81">
        <f>SUM(F8:F226)</f>
        <v>5247524224184</v>
      </c>
      <c r="G227" s="111"/>
      <c r="H227" s="111"/>
      <c r="I227" s="111"/>
      <c r="J227" s="112"/>
      <c r="K227" s="112"/>
      <c r="L227" s="111"/>
      <c r="M227" s="111"/>
      <c r="N227" s="111"/>
    </row>
    <row r="228" spans="1:14" ht="16.5" customHeight="1" thickTop="1">
      <c r="A228" s="145"/>
      <c r="B228" s="145"/>
      <c r="C228" s="145"/>
      <c r="D228" s="146"/>
      <c r="E228" s="146"/>
      <c r="F228" s="146"/>
      <c r="G228" s="111"/>
      <c r="H228" s="111"/>
      <c r="I228" s="112"/>
      <c r="J228" s="112"/>
      <c r="K228" s="112"/>
      <c r="L228" s="111"/>
      <c r="M228" s="111"/>
      <c r="N228" s="111"/>
    </row>
  </sheetData>
  <mergeCells count="225">
    <mergeCell ref="A210:B210"/>
    <mergeCell ref="A211:B211"/>
    <mergeCell ref="A212:B212"/>
    <mergeCell ref="A213:B213"/>
    <mergeCell ref="A214:B214"/>
    <mergeCell ref="A215:B215"/>
    <mergeCell ref="A216:B216"/>
    <mergeCell ref="A226:B226"/>
    <mergeCell ref="A227:B227"/>
    <mergeCell ref="A217:B217"/>
    <mergeCell ref="A218:B218"/>
    <mergeCell ref="A219:B219"/>
    <mergeCell ref="A220:B220"/>
    <mergeCell ref="A221:B221"/>
    <mergeCell ref="A222:B222"/>
    <mergeCell ref="A223:B223"/>
    <mergeCell ref="A224:B224"/>
    <mergeCell ref="A225:B225"/>
    <mergeCell ref="A201:B201"/>
    <mergeCell ref="A202:B202"/>
    <mergeCell ref="A203:B203"/>
    <mergeCell ref="A204:B204"/>
    <mergeCell ref="A205:B205"/>
    <mergeCell ref="A206:B206"/>
    <mergeCell ref="A207:B207"/>
    <mergeCell ref="A208:B208"/>
    <mergeCell ref="A209:B209"/>
    <mergeCell ref="A192:B192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A183:B183"/>
    <mergeCell ref="A184:B184"/>
    <mergeCell ref="A185:B185"/>
    <mergeCell ref="A186:B186"/>
    <mergeCell ref="A187:B187"/>
    <mergeCell ref="A188:B188"/>
    <mergeCell ref="A189:B189"/>
    <mergeCell ref="A190:B190"/>
    <mergeCell ref="A191:B191"/>
    <mergeCell ref="A174:B174"/>
    <mergeCell ref="A175:B175"/>
    <mergeCell ref="A176:B176"/>
    <mergeCell ref="A177:B177"/>
    <mergeCell ref="A178:B178"/>
    <mergeCell ref="A179:B179"/>
    <mergeCell ref="A180:B180"/>
    <mergeCell ref="A181:B181"/>
    <mergeCell ref="A182:B182"/>
    <mergeCell ref="A165:B165"/>
    <mergeCell ref="A166:B166"/>
    <mergeCell ref="A167:B167"/>
    <mergeCell ref="A168:B168"/>
    <mergeCell ref="A169:B169"/>
    <mergeCell ref="A170:B170"/>
    <mergeCell ref="A171:B171"/>
    <mergeCell ref="A172:B172"/>
    <mergeCell ref="A173:B173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A155:B155"/>
    <mergeCell ref="A138:B138"/>
    <mergeCell ref="A139:B139"/>
    <mergeCell ref="A140:B140"/>
    <mergeCell ref="A141:B141"/>
    <mergeCell ref="A142:B142"/>
    <mergeCell ref="A143:B143"/>
    <mergeCell ref="A144:B144"/>
    <mergeCell ref="A145:B145"/>
    <mergeCell ref="A146:B146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20:B120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1:F1"/>
    <mergeCell ref="A2:F2"/>
    <mergeCell ref="A3:F3"/>
    <mergeCell ref="D6:E6"/>
    <mergeCell ref="A7:B7"/>
    <mergeCell ref="A8:B8"/>
    <mergeCell ref="A9:B9"/>
    <mergeCell ref="A10:B10"/>
    <mergeCell ref="A11:B11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21"/>
  <sheetViews>
    <sheetView rightToLeft="1" workbookViewId="0">
      <selection sqref="A1:F1"/>
    </sheetView>
  </sheetViews>
  <sheetFormatPr defaultRowHeight="12.75"/>
  <cols>
    <col min="1" max="1" width="5.140625" customWidth="1"/>
    <col min="2" max="2" width="60.140625" customWidth="1"/>
    <col min="3" max="3" width="1.28515625" customWidth="1"/>
    <col min="4" max="4" width="19.42578125" customWidth="1"/>
    <col min="5" max="5" width="1.28515625" customWidth="1"/>
    <col min="6" max="6" width="19.42578125" customWidth="1"/>
  </cols>
  <sheetData>
    <row r="1" spans="1:7" ht="29.1" customHeight="1">
      <c r="A1" s="181" t="s">
        <v>0</v>
      </c>
      <c r="B1" s="181"/>
      <c r="C1" s="181"/>
      <c r="D1" s="181"/>
      <c r="E1" s="181"/>
      <c r="F1" s="181"/>
    </row>
    <row r="2" spans="1:7" ht="21.75" customHeight="1">
      <c r="A2" s="181" t="s">
        <v>129</v>
      </c>
      <c r="B2" s="181"/>
      <c r="C2" s="181"/>
      <c r="D2" s="181"/>
      <c r="E2" s="181"/>
      <c r="F2" s="181"/>
    </row>
    <row r="3" spans="1:7" ht="21.75" customHeight="1">
      <c r="A3" s="181" t="s">
        <v>2</v>
      </c>
      <c r="B3" s="181"/>
      <c r="C3" s="181"/>
      <c r="D3" s="181"/>
      <c r="E3" s="181"/>
      <c r="F3" s="181"/>
    </row>
    <row r="4" spans="1:7" ht="14.45" customHeight="1">
      <c r="A4" s="147"/>
      <c r="B4" s="147"/>
      <c r="C4" s="147"/>
      <c r="D4" s="147"/>
      <c r="E4" s="147"/>
      <c r="F4" s="147"/>
      <c r="G4" s="111"/>
    </row>
    <row r="5" spans="1:7" ht="29.1" customHeight="1">
      <c r="A5" s="125" t="s">
        <v>198</v>
      </c>
      <c r="B5" s="180" t="s">
        <v>144</v>
      </c>
      <c r="C5" s="180"/>
      <c r="D5" s="180"/>
      <c r="E5" s="180"/>
      <c r="F5" s="180"/>
      <c r="G5" s="111"/>
    </row>
    <row r="6" spans="1:7" ht="33.75" customHeight="1">
      <c r="A6" s="147"/>
      <c r="B6" s="147"/>
      <c r="C6" s="147"/>
      <c r="D6" s="124" t="s">
        <v>148</v>
      </c>
      <c r="E6" s="148"/>
      <c r="F6" s="124" t="s">
        <v>8</v>
      </c>
      <c r="G6" s="111"/>
    </row>
    <row r="7" spans="1:7" ht="33.75" customHeight="1">
      <c r="A7" s="178" t="s">
        <v>144</v>
      </c>
      <c r="B7" s="178"/>
      <c r="C7" s="147"/>
      <c r="D7" s="127" t="s">
        <v>98</v>
      </c>
      <c r="E7" s="148"/>
      <c r="F7" s="127" t="s">
        <v>98</v>
      </c>
      <c r="G7" s="111"/>
    </row>
    <row r="8" spans="1:7" ht="24">
      <c r="A8" s="186" t="s">
        <v>144</v>
      </c>
      <c r="B8" s="186"/>
      <c r="C8" s="147"/>
      <c r="D8" s="126">
        <v>0</v>
      </c>
      <c r="E8" s="148"/>
      <c r="F8" s="126">
        <v>77280101</v>
      </c>
      <c r="G8" s="111"/>
    </row>
    <row r="9" spans="1:7" ht="24">
      <c r="A9" s="202" t="s">
        <v>199</v>
      </c>
      <c r="B9" s="202"/>
      <c r="C9" s="147"/>
      <c r="D9" s="69">
        <v>0</v>
      </c>
      <c r="E9" s="148"/>
      <c r="F9" s="69">
        <v>700341413</v>
      </c>
      <c r="G9" s="111"/>
    </row>
    <row r="10" spans="1:7" ht="24">
      <c r="A10" s="203" t="s">
        <v>200</v>
      </c>
      <c r="B10" s="203"/>
      <c r="C10" s="147"/>
      <c r="D10" s="70">
        <v>35220998</v>
      </c>
      <c r="E10" s="148"/>
      <c r="F10" s="70">
        <v>1621598881</v>
      </c>
      <c r="G10" s="111"/>
    </row>
    <row r="11" spans="1:7" ht="24">
      <c r="A11" s="204" t="s">
        <v>32</v>
      </c>
      <c r="B11" s="204"/>
      <c r="C11" s="147"/>
      <c r="D11" s="71">
        <f>SUM(D8:D10)</f>
        <v>35220998</v>
      </c>
      <c r="E11" s="148"/>
      <c r="F11" s="71">
        <f>SUM(F8:F10)</f>
        <v>2399220395</v>
      </c>
      <c r="G11" s="111"/>
    </row>
    <row r="12" spans="1:7" ht="18">
      <c r="A12" s="147"/>
      <c r="B12" s="147"/>
      <c r="C12" s="147"/>
      <c r="D12" s="148"/>
      <c r="E12" s="148"/>
      <c r="F12" s="148"/>
      <c r="G12" s="111"/>
    </row>
    <row r="13" spans="1:7" ht="18">
      <c r="A13" s="147"/>
      <c r="B13" s="147"/>
      <c r="C13" s="147"/>
      <c r="D13" s="148"/>
      <c r="E13" s="148"/>
      <c r="F13" s="148"/>
      <c r="G13" s="111"/>
    </row>
    <row r="14" spans="1:7" ht="18">
      <c r="A14" s="147"/>
      <c r="B14" s="147"/>
      <c r="C14" s="147"/>
      <c r="D14" s="148"/>
      <c r="E14" s="148"/>
      <c r="F14" s="148"/>
      <c r="G14" s="111"/>
    </row>
    <row r="15" spans="1:7" ht="18">
      <c r="A15" s="147"/>
      <c r="B15" s="147"/>
      <c r="C15" s="147"/>
      <c r="D15" s="148"/>
      <c r="E15" s="148"/>
      <c r="F15" s="148"/>
      <c r="G15" s="111"/>
    </row>
    <row r="16" spans="1:7" ht="18">
      <c r="A16" s="147"/>
      <c r="B16" s="147"/>
      <c r="C16" s="147"/>
      <c r="D16" s="148"/>
      <c r="E16" s="148"/>
      <c r="F16" s="148"/>
      <c r="G16" s="111"/>
    </row>
    <row r="17" spans="1:7" ht="18">
      <c r="A17" s="147"/>
      <c r="B17" s="147"/>
      <c r="C17" s="147"/>
      <c r="D17" s="147"/>
      <c r="E17" s="147"/>
      <c r="F17" s="147"/>
      <c r="G17" s="111"/>
    </row>
    <row r="18" spans="1:7" ht="18">
      <c r="A18" s="147"/>
      <c r="B18" s="147"/>
      <c r="C18" s="147"/>
      <c r="D18" s="147"/>
      <c r="E18" s="147"/>
      <c r="F18" s="147"/>
      <c r="G18" s="111"/>
    </row>
    <row r="19" spans="1:7" ht="18">
      <c r="A19" s="32"/>
      <c r="B19" s="32"/>
      <c r="C19" s="32"/>
      <c r="D19" s="32"/>
      <c r="E19" s="32"/>
      <c r="F19" s="32"/>
    </row>
    <row r="20" spans="1:7" ht="18">
      <c r="A20" s="32"/>
      <c r="B20" s="32"/>
      <c r="C20" s="32"/>
      <c r="D20" s="32"/>
      <c r="E20" s="32"/>
      <c r="F20" s="32"/>
    </row>
    <row r="21" spans="1:7" ht="18">
      <c r="A21" s="32"/>
      <c r="B21" s="32"/>
      <c r="C21" s="32"/>
      <c r="D21" s="32"/>
      <c r="E21" s="32"/>
      <c r="F21" s="32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7"/>
  <sheetViews>
    <sheetView rightToLeft="1" workbookViewId="0">
      <selection sqref="A1:S1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</row>
    <row r="2" spans="1:19" ht="21.75" customHeight="1">
      <c r="A2" s="163" t="s">
        <v>129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</row>
    <row r="3" spans="1:19" ht="21.75" customHeight="1">
      <c r="A3" s="163" t="s">
        <v>2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</row>
    <row r="4" spans="1:19" ht="14.45" customHeight="1"/>
    <row r="5" spans="1:19" ht="14.45" customHeight="1">
      <c r="A5" s="180" t="s">
        <v>151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</row>
    <row r="6" spans="1:19" ht="14.45" customHeight="1">
      <c r="A6" s="165" t="s">
        <v>34</v>
      </c>
      <c r="C6" s="165" t="s">
        <v>201</v>
      </c>
      <c r="D6" s="165"/>
      <c r="E6" s="165"/>
      <c r="F6" s="165"/>
      <c r="G6" s="165"/>
      <c r="I6" s="165" t="s">
        <v>148</v>
      </c>
      <c r="J6" s="165"/>
      <c r="K6" s="165"/>
      <c r="L6" s="165"/>
      <c r="M6" s="165"/>
      <c r="O6" s="165" t="s">
        <v>149</v>
      </c>
      <c r="P6" s="165"/>
      <c r="Q6" s="165"/>
      <c r="R6" s="165"/>
      <c r="S6" s="165"/>
    </row>
    <row r="7" spans="1:19" ht="29.1" customHeight="1">
      <c r="A7" s="165"/>
      <c r="C7" s="6" t="s">
        <v>202</v>
      </c>
      <c r="D7" s="3"/>
      <c r="E7" s="6" t="s">
        <v>203</v>
      </c>
      <c r="F7" s="3"/>
      <c r="G7" s="6" t="s">
        <v>204</v>
      </c>
      <c r="I7" s="6" t="s">
        <v>205</v>
      </c>
      <c r="J7" s="3"/>
      <c r="K7" s="6" t="s">
        <v>206</v>
      </c>
      <c r="L7" s="3"/>
      <c r="M7" s="6" t="s">
        <v>207</v>
      </c>
      <c r="O7" s="6" t="s">
        <v>205</v>
      </c>
      <c r="P7" s="3"/>
      <c r="Q7" s="6" t="s">
        <v>206</v>
      </c>
      <c r="R7" s="3"/>
      <c r="S7" s="6" t="s">
        <v>207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1" ht="21.75" customHeight="1">
      <c r="A2" s="163" t="s">
        <v>129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</row>
    <row r="3" spans="1:11" ht="21.75" customHeight="1">
      <c r="A3" s="163" t="s">
        <v>2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</row>
    <row r="4" spans="1:11" ht="14.45" customHeight="1"/>
    <row r="5" spans="1:11" ht="14.45" customHeight="1">
      <c r="A5" s="180" t="s">
        <v>157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</row>
    <row r="6" spans="1:11" ht="14.45" customHeight="1">
      <c r="I6" s="2" t="s">
        <v>148</v>
      </c>
      <c r="K6" s="2" t="s">
        <v>149</v>
      </c>
    </row>
    <row r="7" spans="1:11" ht="29.1" customHeight="1">
      <c r="A7" s="2" t="s">
        <v>208</v>
      </c>
      <c r="C7" s="5" t="s">
        <v>209</v>
      </c>
      <c r="E7" s="5" t="s">
        <v>210</v>
      </c>
      <c r="G7" s="5" t="s">
        <v>211</v>
      </c>
      <c r="I7" s="6" t="s">
        <v>212</v>
      </c>
      <c r="K7" s="6" t="s">
        <v>212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M21"/>
  <sheetViews>
    <sheetView rightToLeft="1" workbookViewId="0">
      <selection sqref="A1:M1"/>
    </sheetView>
  </sheetViews>
  <sheetFormatPr defaultRowHeight="12.75"/>
  <cols>
    <col min="1" max="1" width="45.140625" customWidth="1"/>
    <col min="2" max="2" width="1.28515625" customWidth="1"/>
    <col min="3" max="3" width="19.7109375" bestFit="1" customWidth="1"/>
    <col min="4" max="4" width="1.28515625" customWidth="1"/>
    <col min="5" max="5" width="16" customWidth="1"/>
    <col min="6" max="6" width="1.28515625" customWidth="1"/>
    <col min="7" max="7" width="19.7109375" bestFit="1" customWidth="1"/>
    <col min="8" max="8" width="1.28515625" customWidth="1"/>
    <col min="9" max="9" width="20.5703125" bestFit="1" customWidth="1"/>
    <col min="10" max="10" width="1.28515625" customWidth="1"/>
    <col min="11" max="11" width="12.7109375" bestFit="1" customWidth="1"/>
    <col min="12" max="12" width="1.28515625" customWidth="1"/>
    <col min="13" max="13" width="20.5703125" bestFit="1" customWidth="1"/>
  </cols>
  <sheetData>
    <row r="1" spans="1:13" ht="29.1" customHeight="1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spans="1:13" ht="21.75" customHeight="1">
      <c r="A2" s="181" t="s">
        <v>129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</row>
    <row r="3" spans="1:13" ht="21.75" customHeight="1">
      <c r="A3" s="181" t="s">
        <v>2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14.45" customHeight="1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3" ht="33" customHeight="1">
      <c r="A5" s="180" t="s">
        <v>213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</row>
    <row r="6" spans="1:13" ht="35.25" customHeight="1">
      <c r="A6" s="178" t="s">
        <v>132</v>
      </c>
      <c r="B6" s="32"/>
      <c r="C6" s="178" t="s">
        <v>148</v>
      </c>
      <c r="D6" s="178"/>
      <c r="E6" s="178"/>
      <c r="F6" s="178"/>
      <c r="G6" s="178"/>
      <c r="H6" s="32"/>
      <c r="I6" s="178" t="s">
        <v>149</v>
      </c>
      <c r="J6" s="178"/>
      <c r="K6" s="178"/>
      <c r="L6" s="178"/>
      <c r="M6" s="178"/>
    </row>
    <row r="7" spans="1:13" ht="35.25" customHeight="1">
      <c r="A7" s="178"/>
      <c r="B7" s="32"/>
      <c r="C7" s="83" t="s">
        <v>214</v>
      </c>
      <c r="D7" s="149"/>
      <c r="E7" s="83" t="s">
        <v>206</v>
      </c>
      <c r="F7" s="149"/>
      <c r="G7" s="83" t="s">
        <v>215</v>
      </c>
      <c r="H7" s="147"/>
      <c r="I7" s="83" t="s">
        <v>214</v>
      </c>
      <c r="J7" s="149"/>
      <c r="K7" s="83" t="s">
        <v>206</v>
      </c>
      <c r="L7" s="149"/>
      <c r="M7" s="83" t="s">
        <v>215</v>
      </c>
    </row>
    <row r="8" spans="1:13" ht="24">
      <c r="A8" s="37" t="s">
        <v>86</v>
      </c>
      <c r="B8" s="32"/>
      <c r="C8" s="126">
        <v>64284107686</v>
      </c>
      <c r="D8" s="148"/>
      <c r="E8" s="126">
        <v>0</v>
      </c>
      <c r="F8" s="148"/>
      <c r="G8" s="126">
        <v>64284107686</v>
      </c>
      <c r="H8" s="148"/>
      <c r="I8" s="126">
        <v>259669265756</v>
      </c>
      <c r="J8" s="148"/>
      <c r="K8" s="126">
        <v>0</v>
      </c>
      <c r="L8" s="148"/>
      <c r="M8" s="126">
        <v>259669265756</v>
      </c>
    </row>
    <row r="9" spans="1:13" ht="24">
      <c r="A9" s="85" t="s">
        <v>82</v>
      </c>
      <c r="B9" s="32"/>
      <c r="C9" s="69">
        <v>98607473641</v>
      </c>
      <c r="D9" s="148"/>
      <c r="E9" s="69">
        <v>0</v>
      </c>
      <c r="F9" s="148"/>
      <c r="G9" s="69">
        <v>98607473641</v>
      </c>
      <c r="H9" s="148"/>
      <c r="I9" s="69">
        <v>408541547878</v>
      </c>
      <c r="J9" s="148"/>
      <c r="K9" s="69">
        <v>0</v>
      </c>
      <c r="L9" s="148"/>
      <c r="M9" s="69">
        <v>408541547878</v>
      </c>
    </row>
    <row r="10" spans="1:13" ht="24">
      <c r="A10" s="85" t="s">
        <v>83</v>
      </c>
      <c r="B10" s="32"/>
      <c r="C10" s="69">
        <v>3367490456</v>
      </c>
      <c r="D10" s="148"/>
      <c r="E10" s="69">
        <v>0</v>
      </c>
      <c r="F10" s="148"/>
      <c r="G10" s="69">
        <v>3367490456</v>
      </c>
      <c r="H10" s="148"/>
      <c r="I10" s="69">
        <v>13401209202</v>
      </c>
      <c r="J10" s="148"/>
      <c r="K10" s="69">
        <v>0</v>
      </c>
      <c r="L10" s="148"/>
      <c r="M10" s="69">
        <v>13401209202</v>
      </c>
    </row>
    <row r="11" spans="1:13" ht="24">
      <c r="A11" s="85" t="s">
        <v>84</v>
      </c>
      <c r="B11" s="32"/>
      <c r="C11" s="69">
        <v>59858064133</v>
      </c>
      <c r="D11" s="148"/>
      <c r="E11" s="69">
        <v>0</v>
      </c>
      <c r="F11" s="148"/>
      <c r="G11" s="69">
        <v>59858064133</v>
      </c>
      <c r="H11" s="148"/>
      <c r="I11" s="69">
        <v>161940761484</v>
      </c>
      <c r="J11" s="148"/>
      <c r="K11" s="69">
        <v>0</v>
      </c>
      <c r="L11" s="148"/>
      <c r="M11" s="69">
        <v>161940761484</v>
      </c>
    </row>
    <row r="12" spans="1:13" ht="24">
      <c r="A12" s="85" t="s">
        <v>79</v>
      </c>
      <c r="B12" s="32"/>
      <c r="C12" s="69">
        <v>38392696817</v>
      </c>
      <c r="D12" s="148"/>
      <c r="E12" s="69">
        <v>0</v>
      </c>
      <c r="F12" s="148"/>
      <c r="G12" s="69">
        <v>38392696817</v>
      </c>
      <c r="H12" s="148"/>
      <c r="I12" s="69">
        <v>181690242950</v>
      </c>
      <c r="J12" s="148"/>
      <c r="K12" s="69">
        <v>0</v>
      </c>
      <c r="L12" s="148"/>
      <c r="M12" s="69">
        <v>181690242950</v>
      </c>
    </row>
    <row r="13" spans="1:13" ht="24">
      <c r="A13" s="85" t="s">
        <v>81</v>
      </c>
      <c r="B13" s="32"/>
      <c r="C13" s="69">
        <v>55867915690</v>
      </c>
      <c r="D13" s="148"/>
      <c r="E13" s="69">
        <v>0</v>
      </c>
      <c r="F13" s="148"/>
      <c r="G13" s="69">
        <v>55867915690</v>
      </c>
      <c r="H13" s="148"/>
      <c r="I13" s="69">
        <v>311820279830</v>
      </c>
      <c r="J13" s="148"/>
      <c r="K13" s="69">
        <v>0</v>
      </c>
      <c r="L13" s="148"/>
      <c r="M13" s="69">
        <v>311820279830</v>
      </c>
    </row>
    <row r="14" spans="1:13" ht="24">
      <c r="A14" s="85" t="s">
        <v>167</v>
      </c>
      <c r="B14" s="32"/>
      <c r="C14" s="69">
        <v>0</v>
      </c>
      <c r="D14" s="148"/>
      <c r="E14" s="69">
        <v>0</v>
      </c>
      <c r="F14" s="148"/>
      <c r="G14" s="69">
        <v>0</v>
      </c>
      <c r="H14" s="148"/>
      <c r="I14" s="69">
        <v>292210152568</v>
      </c>
      <c r="J14" s="148"/>
      <c r="K14" s="69">
        <v>0</v>
      </c>
      <c r="L14" s="148"/>
      <c r="M14" s="69">
        <v>292210152568</v>
      </c>
    </row>
    <row r="15" spans="1:13" ht="24">
      <c r="A15" s="85" t="s">
        <v>72</v>
      </c>
      <c r="B15" s="32"/>
      <c r="C15" s="69">
        <v>45564356860</v>
      </c>
      <c r="D15" s="148"/>
      <c r="E15" s="69">
        <v>0</v>
      </c>
      <c r="F15" s="148"/>
      <c r="G15" s="69">
        <v>45564356860</v>
      </c>
      <c r="H15" s="148"/>
      <c r="I15" s="69">
        <v>354552487006</v>
      </c>
      <c r="J15" s="148"/>
      <c r="K15" s="69">
        <v>0</v>
      </c>
      <c r="L15" s="148"/>
      <c r="M15" s="69">
        <v>354552487006</v>
      </c>
    </row>
    <row r="16" spans="1:13" ht="24">
      <c r="A16" s="85" t="s">
        <v>80</v>
      </c>
      <c r="B16" s="32"/>
      <c r="C16" s="69">
        <v>17414001391</v>
      </c>
      <c r="D16" s="148"/>
      <c r="E16" s="69">
        <v>0</v>
      </c>
      <c r="F16" s="148"/>
      <c r="G16" s="69">
        <v>17414001391</v>
      </c>
      <c r="H16" s="148"/>
      <c r="I16" s="69">
        <v>192076742468</v>
      </c>
      <c r="J16" s="148"/>
      <c r="K16" s="69">
        <v>0</v>
      </c>
      <c r="L16" s="148"/>
      <c r="M16" s="69">
        <v>192076742468</v>
      </c>
    </row>
    <row r="17" spans="1:13" ht="24">
      <c r="A17" s="85" t="s">
        <v>166</v>
      </c>
      <c r="B17" s="32"/>
      <c r="C17" s="69">
        <v>0</v>
      </c>
      <c r="D17" s="148"/>
      <c r="E17" s="69">
        <v>0</v>
      </c>
      <c r="F17" s="148"/>
      <c r="G17" s="69">
        <v>0</v>
      </c>
      <c r="H17" s="148"/>
      <c r="I17" s="69">
        <v>235787003246</v>
      </c>
      <c r="J17" s="148"/>
      <c r="K17" s="69">
        <v>0</v>
      </c>
      <c r="L17" s="148"/>
      <c r="M17" s="69">
        <v>235787003246</v>
      </c>
    </row>
    <row r="18" spans="1:13" ht="24">
      <c r="A18" s="86" t="s">
        <v>165</v>
      </c>
      <c r="B18" s="32"/>
      <c r="C18" s="70">
        <v>0</v>
      </c>
      <c r="D18" s="148"/>
      <c r="E18" s="70">
        <v>0</v>
      </c>
      <c r="F18" s="148"/>
      <c r="G18" s="70">
        <v>0</v>
      </c>
      <c r="H18" s="148"/>
      <c r="I18" s="70">
        <v>15492461323</v>
      </c>
      <c r="J18" s="148"/>
      <c r="K18" s="70">
        <v>0</v>
      </c>
      <c r="L18" s="148"/>
      <c r="M18" s="70">
        <v>15492461323</v>
      </c>
    </row>
    <row r="19" spans="1:13" ht="21.75" customHeight="1" thickBot="1">
      <c r="A19" s="84" t="s">
        <v>32</v>
      </c>
      <c r="B19" s="32"/>
      <c r="C19" s="71">
        <f>SUM(C8:C18)</f>
        <v>383356106674</v>
      </c>
      <c r="D19" s="148"/>
      <c r="E19" s="71">
        <v>0</v>
      </c>
      <c r="F19" s="148"/>
      <c r="G19" s="71">
        <f>SUM(G8:G18)</f>
        <v>383356106674</v>
      </c>
      <c r="H19" s="148"/>
      <c r="I19" s="71">
        <f>SUM(I8:I18)</f>
        <v>2427182153711</v>
      </c>
      <c r="J19" s="148"/>
      <c r="K19" s="71">
        <v>0</v>
      </c>
      <c r="L19" s="148"/>
      <c r="M19" s="71">
        <f>SUM(M8:M18)</f>
        <v>2427182153711</v>
      </c>
    </row>
    <row r="20" spans="1:13" ht="18.75" thickTop="1">
      <c r="A20" s="32"/>
      <c r="B20" s="32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228"/>
  <sheetViews>
    <sheetView rightToLeft="1" workbookViewId="0">
      <selection sqref="A1:M1"/>
    </sheetView>
  </sheetViews>
  <sheetFormatPr defaultRowHeight="12.75"/>
  <cols>
    <col min="1" max="1" width="36.140625" bestFit="1" customWidth="1"/>
    <col min="2" max="2" width="1.28515625" customWidth="1"/>
    <col min="3" max="3" width="17.5703125" bestFit="1" customWidth="1"/>
    <col min="4" max="4" width="1.28515625" customWidth="1"/>
    <col min="5" max="5" width="20.85546875" bestFit="1" customWidth="1"/>
    <col min="6" max="6" width="1.28515625" customWidth="1"/>
    <col min="7" max="7" width="18.140625" bestFit="1" customWidth="1"/>
    <col min="8" max="8" width="1.28515625" customWidth="1"/>
    <col min="9" max="9" width="20" bestFit="1" customWidth="1"/>
    <col min="10" max="10" width="1.140625" customWidth="1"/>
    <col min="11" max="11" width="20.85546875" bestFit="1" customWidth="1"/>
    <col min="12" max="12" width="0.7109375" customWidth="1"/>
    <col min="13" max="13" width="19.140625" bestFit="1" customWidth="1"/>
    <col min="14" max="14" width="0.28515625" customWidth="1"/>
    <col min="15" max="15" width="11.140625" bestFit="1" customWidth="1"/>
    <col min="16" max="16" width="18.7109375" bestFit="1" customWidth="1"/>
  </cols>
  <sheetData>
    <row r="1" spans="1:20" ht="29.1" customHeight="1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</row>
    <row r="2" spans="1:20" ht="21.75" customHeight="1">
      <c r="A2" s="163" t="s">
        <v>129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</row>
    <row r="3" spans="1:20" ht="21.75" customHeight="1">
      <c r="A3" s="163" t="s">
        <v>2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</row>
    <row r="4" spans="1:20" ht="14.45" customHeight="1"/>
    <row r="5" spans="1:20" ht="18.75" customHeight="1">
      <c r="A5" s="205" t="s">
        <v>216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</row>
    <row r="6" spans="1:20" ht="32.25" customHeight="1">
      <c r="A6" s="62" t="s">
        <v>132</v>
      </c>
      <c r="B6" s="67"/>
      <c r="C6" s="165" t="s">
        <v>148</v>
      </c>
      <c r="D6" s="165"/>
      <c r="E6" s="165"/>
      <c r="F6" s="165"/>
      <c r="G6" s="165"/>
      <c r="H6" s="67"/>
      <c r="I6" s="165" t="s">
        <v>149</v>
      </c>
      <c r="J6" s="165"/>
      <c r="K6" s="165"/>
      <c r="L6" s="165"/>
      <c r="M6" s="165"/>
      <c r="N6" s="67"/>
      <c r="O6" s="67"/>
      <c r="P6" s="67"/>
      <c r="Q6" s="67"/>
      <c r="R6" s="67"/>
      <c r="S6" s="67"/>
      <c r="T6" s="67"/>
    </row>
    <row r="7" spans="1:20" ht="29.1" customHeight="1">
      <c r="A7" s="62"/>
      <c r="B7" s="67"/>
      <c r="C7" s="10" t="s">
        <v>214</v>
      </c>
      <c r="D7" s="87"/>
      <c r="E7" s="10" t="s">
        <v>206</v>
      </c>
      <c r="F7" s="87"/>
      <c r="G7" s="100" t="s">
        <v>215</v>
      </c>
      <c r="H7" s="67"/>
      <c r="I7" s="10" t="s">
        <v>214</v>
      </c>
      <c r="J7" s="87"/>
      <c r="K7" s="10" t="s">
        <v>206</v>
      </c>
      <c r="L7" s="87"/>
      <c r="M7" s="10" t="s">
        <v>215</v>
      </c>
      <c r="N7" s="67"/>
      <c r="O7" s="67"/>
      <c r="P7" s="67"/>
      <c r="Q7" s="67"/>
      <c r="R7" s="67"/>
      <c r="S7" s="67"/>
      <c r="T7" s="67"/>
    </row>
    <row r="8" spans="1:20" ht="21.75" customHeight="1">
      <c r="A8" s="53" t="s">
        <v>239</v>
      </c>
      <c r="B8" s="67"/>
      <c r="C8" s="18">
        <v>0</v>
      </c>
      <c r="D8" s="68"/>
      <c r="E8" s="18">
        <v>0</v>
      </c>
      <c r="F8" s="68"/>
      <c r="G8" s="96">
        <f>C8-E8</f>
        <v>0</v>
      </c>
      <c r="H8" s="68"/>
      <c r="I8" s="18">
        <v>725200641</v>
      </c>
      <c r="J8" s="68"/>
      <c r="K8" s="18">
        <v>0</v>
      </c>
      <c r="L8" s="68"/>
      <c r="M8" s="18">
        <v>725200641</v>
      </c>
      <c r="N8" s="68"/>
      <c r="O8" s="68"/>
      <c r="P8" s="68"/>
      <c r="Q8" s="68"/>
      <c r="R8" s="68"/>
      <c r="S8" s="67"/>
      <c r="T8" s="67"/>
    </row>
    <row r="9" spans="1:20" ht="21.75" customHeight="1">
      <c r="A9" s="99" t="s">
        <v>241</v>
      </c>
      <c r="B9" s="67"/>
      <c r="C9" s="98">
        <v>0</v>
      </c>
      <c r="D9" s="68"/>
      <c r="E9" s="98">
        <v>0</v>
      </c>
      <c r="F9" s="68"/>
      <c r="G9" s="96">
        <f t="shared" ref="G9:G72" si="0">C9-E9</f>
        <v>0</v>
      </c>
      <c r="H9" s="68"/>
      <c r="I9" s="98">
        <v>12565</v>
      </c>
      <c r="J9" s="68"/>
      <c r="K9" s="98">
        <v>0</v>
      </c>
      <c r="L9" s="68"/>
      <c r="M9" s="98">
        <v>12565</v>
      </c>
      <c r="N9" s="68"/>
      <c r="O9" s="68"/>
      <c r="P9" s="68"/>
      <c r="Q9" s="68"/>
      <c r="R9" s="68"/>
      <c r="S9" s="67"/>
      <c r="T9" s="67"/>
    </row>
    <row r="10" spans="1:20" ht="21.75" customHeight="1">
      <c r="A10" s="54" t="s">
        <v>258</v>
      </c>
      <c r="B10" s="67"/>
      <c r="C10" s="20">
        <v>0</v>
      </c>
      <c r="D10" s="68"/>
      <c r="E10" s="20">
        <v>0</v>
      </c>
      <c r="F10" s="68"/>
      <c r="G10" s="96">
        <f t="shared" si="0"/>
        <v>0</v>
      </c>
      <c r="H10" s="68"/>
      <c r="I10" s="20">
        <v>219178082</v>
      </c>
      <c r="J10" s="68"/>
      <c r="K10" s="20">
        <v>0</v>
      </c>
      <c r="L10" s="68"/>
      <c r="M10" s="20">
        <v>219178082</v>
      </c>
      <c r="N10" s="68"/>
      <c r="O10" s="68"/>
      <c r="P10" s="68"/>
      <c r="Q10" s="68"/>
      <c r="R10" s="68"/>
      <c r="S10" s="67"/>
      <c r="T10" s="67"/>
    </row>
    <row r="11" spans="1:20" ht="21.75" customHeight="1">
      <c r="A11" s="54" t="s">
        <v>258</v>
      </c>
      <c r="B11" s="67"/>
      <c r="C11" s="20">
        <v>0</v>
      </c>
      <c r="D11" s="68"/>
      <c r="E11" s="20">
        <v>0</v>
      </c>
      <c r="F11" s="68"/>
      <c r="G11" s="96">
        <f t="shared" si="0"/>
        <v>0</v>
      </c>
      <c r="H11" s="68"/>
      <c r="I11" s="20">
        <v>118082205</v>
      </c>
      <c r="J11" s="68"/>
      <c r="K11" s="20">
        <v>0</v>
      </c>
      <c r="L11" s="68"/>
      <c r="M11" s="20">
        <v>118082205</v>
      </c>
      <c r="N11" s="68"/>
      <c r="O11" s="68"/>
      <c r="P11" s="68"/>
      <c r="Q11" s="68"/>
      <c r="R11" s="68"/>
      <c r="S11" s="67"/>
      <c r="T11" s="67"/>
    </row>
    <row r="12" spans="1:20" ht="21.75" customHeight="1">
      <c r="A12" s="54" t="s">
        <v>258</v>
      </c>
      <c r="B12" s="67"/>
      <c r="C12" s="20">
        <v>0</v>
      </c>
      <c r="D12" s="68"/>
      <c r="E12" s="20">
        <v>0</v>
      </c>
      <c r="F12" s="68"/>
      <c r="G12" s="96">
        <f t="shared" si="0"/>
        <v>0</v>
      </c>
      <c r="H12" s="68"/>
      <c r="I12" s="20">
        <v>116302917</v>
      </c>
      <c r="J12" s="68"/>
      <c r="K12" s="20">
        <v>0</v>
      </c>
      <c r="L12" s="68"/>
      <c r="M12" s="20">
        <v>116302917</v>
      </c>
      <c r="N12" s="68"/>
      <c r="O12" s="68"/>
      <c r="P12" s="68"/>
      <c r="Q12" s="68"/>
      <c r="R12" s="68"/>
      <c r="S12" s="67"/>
      <c r="T12" s="67"/>
    </row>
    <row r="13" spans="1:20" ht="21.75" customHeight="1">
      <c r="A13" s="54" t="s">
        <v>253</v>
      </c>
      <c r="B13" s="67"/>
      <c r="C13" s="20">
        <v>0</v>
      </c>
      <c r="D13" s="68"/>
      <c r="E13" s="20">
        <v>0</v>
      </c>
      <c r="F13" s="68"/>
      <c r="G13" s="96">
        <f t="shared" si="0"/>
        <v>0</v>
      </c>
      <c r="H13" s="68"/>
      <c r="I13" s="20">
        <v>298426006</v>
      </c>
      <c r="J13" s="68"/>
      <c r="K13" s="20">
        <v>0</v>
      </c>
      <c r="L13" s="68"/>
      <c r="M13" s="20">
        <v>298426006</v>
      </c>
      <c r="N13" s="68"/>
      <c r="O13" s="68"/>
      <c r="P13" s="68"/>
      <c r="Q13" s="68"/>
      <c r="R13" s="68"/>
      <c r="S13" s="67"/>
      <c r="T13" s="67"/>
    </row>
    <row r="14" spans="1:20" ht="21.75" customHeight="1">
      <c r="A14" s="54" t="s">
        <v>253</v>
      </c>
      <c r="B14" s="67"/>
      <c r="C14" s="20">
        <v>0</v>
      </c>
      <c r="D14" s="68"/>
      <c r="E14" s="20">
        <v>0</v>
      </c>
      <c r="F14" s="68"/>
      <c r="G14" s="96">
        <f t="shared" si="0"/>
        <v>0</v>
      </c>
      <c r="H14" s="68"/>
      <c r="I14" s="20">
        <v>15583562</v>
      </c>
      <c r="J14" s="68"/>
      <c r="K14" s="20">
        <v>0</v>
      </c>
      <c r="L14" s="68"/>
      <c r="M14" s="20">
        <v>15583562</v>
      </c>
      <c r="N14" s="68"/>
      <c r="O14" s="68"/>
      <c r="P14" s="68"/>
      <c r="Q14" s="68"/>
      <c r="R14" s="68"/>
      <c r="S14" s="67"/>
      <c r="T14" s="67"/>
    </row>
    <row r="15" spans="1:20" ht="21.75" customHeight="1">
      <c r="A15" s="54" t="s">
        <v>253</v>
      </c>
      <c r="B15" s="67"/>
      <c r="C15" s="20">
        <v>0</v>
      </c>
      <c r="D15" s="68"/>
      <c r="E15" s="20">
        <v>0</v>
      </c>
      <c r="F15" s="68"/>
      <c r="G15" s="96">
        <f t="shared" si="0"/>
        <v>0</v>
      </c>
      <c r="H15" s="68"/>
      <c r="I15" s="20">
        <v>87049055</v>
      </c>
      <c r="J15" s="68"/>
      <c r="K15" s="20">
        <v>0</v>
      </c>
      <c r="L15" s="68"/>
      <c r="M15" s="20">
        <v>87049055</v>
      </c>
      <c r="N15" s="68"/>
      <c r="O15" s="68"/>
      <c r="P15" s="68"/>
      <c r="Q15" s="68"/>
      <c r="R15" s="68"/>
      <c r="S15" s="67"/>
      <c r="T15" s="67"/>
    </row>
    <row r="16" spans="1:20" ht="21.75" customHeight="1">
      <c r="A16" s="54" t="s">
        <v>258</v>
      </c>
      <c r="B16" s="67"/>
      <c r="C16" s="20">
        <v>0</v>
      </c>
      <c r="D16" s="68"/>
      <c r="E16" s="20">
        <v>0</v>
      </c>
      <c r="F16" s="68"/>
      <c r="G16" s="96">
        <f t="shared" si="0"/>
        <v>0</v>
      </c>
      <c r="H16" s="68"/>
      <c r="I16" s="20">
        <v>290850961</v>
      </c>
      <c r="J16" s="68"/>
      <c r="K16" s="20">
        <v>0</v>
      </c>
      <c r="L16" s="68"/>
      <c r="M16" s="20">
        <v>290850961</v>
      </c>
      <c r="N16" s="68"/>
      <c r="O16" s="68"/>
      <c r="P16" s="68"/>
      <c r="Q16" s="68"/>
      <c r="R16" s="68"/>
      <c r="S16" s="67"/>
      <c r="T16" s="67"/>
    </row>
    <row r="17" spans="1:20" ht="21.75" customHeight="1">
      <c r="A17" s="54" t="s">
        <v>253</v>
      </c>
      <c r="B17" s="67"/>
      <c r="C17" s="20">
        <v>0</v>
      </c>
      <c r="D17" s="68"/>
      <c r="E17" s="20">
        <v>0</v>
      </c>
      <c r="F17" s="68"/>
      <c r="G17" s="96">
        <f t="shared" si="0"/>
        <v>0</v>
      </c>
      <c r="H17" s="68"/>
      <c r="I17" s="20">
        <v>2158621116</v>
      </c>
      <c r="J17" s="68"/>
      <c r="K17" s="20">
        <v>0</v>
      </c>
      <c r="L17" s="68"/>
      <c r="M17" s="20">
        <v>2158621116</v>
      </c>
      <c r="N17" s="68"/>
      <c r="O17" s="68"/>
      <c r="P17" s="68"/>
      <c r="Q17" s="68"/>
      <c r="R17" s="68"/>
      <c r="S17" s="67"/>
      <c r="T17" s="67"/>
    </row>
    <row r="18" spans="1:20" ht="21.75" customHeight="1">
      <c r="A18" s="54" t="s">
        <v>253</v>
      </c>
      <c r="B18" s="67"/>
      <c r="C18" s="20">
        <v>0</v>
      </c>
      <c r="D18" s="68"/>
      <c r="E18" s="20">
        <v>0</v>
      </c>
      <c r="F18" s="68"/>
      <c r="G18" s="96">
        <f t="shared" si="0"/>
        <v>0</v>
      </c>
      <c r="H18" s="68"/>
      <c r="I18" s="20">
        <v>3659442966</v>
      </c>
      <c r="J18" s="68"/>
      <c r="K18" s="20">
        <v>0</v>
      </c>
      <c r="L18" s="68"/>
      <c r="M18" s="20">
        <v>3659442966</v>
      </c>
      <c r="N18" s="68"/>
      <c r="O18" s="68"/>
      <c r="P18" s="68"/>
      <c r="Q18" s="68"/>
      <c r="R18" s="68"/>
      <c r="S18" s="67"/>
      <c r="T18" s="67"/>
    </row>
    <row r="19" spans="1:20" ht="21.75" customHeight="1">
      <c r="A19" s="54" t="s">
        <v>258</v>
      </c>
      <c r="B19" s="67"/>
      <c r="C19" s="20">
        <v>0</v>
      </c>
      <c r="D19" s="68"/>
      <c r="E19" s="20">
        <v>0</v>
      </c>
      <c r="F19" s="68"/>
      <c r="G19" s="96">
        <f t="shared" si="0"/>
        <v>0</v>
      </c>
      <c r="H19" s="68"/>
      <c r="I19" s="20">
        <v>38019021925</v>
      </c>
      <c r="J19" s="68"/>
      <c r="K19" s="20">
        <v>0</v>
      </c>
      <c r="L19" s="68"/>
      <c r="M19" s="20">
        <v>38019021925</v>
      </c>
      <c r="N19" s="68"/>
      <c r="O19" s="68"/>
      <c r="P19" s="68"/>
      <c r="Q19" s="68"/>
      <c r="R19" s="68"/>
      <c r="S19" s="67"/>
      <c r="T19" s="67"/>
    </row>
    <row r="20" spans="1:20" ht="21.75" customHeight="1">
      <c r="A20" s="54" t="s">
        <v>253</v>
      </c>
      <c r="B20" s="67"/>
      <c r="C20" s="20">
        <v>0</v>
      </c>
      <c r="D20" s="68"/>
      <c r="E20" s="20">
        <v>0</v>
      </c>
      <c r="F20" s="68"/>
      <c r="G20" s="96">
        <f t="shared" si="0"/>
        <v>0</v>
      </c>
      <c r="H20" s="68"/>
      <c r="I20" s="20">
        <v>7412050208</v>
      </c>
      <c r="J20" s="68"/>
      <c r="K20" s="20">
        <v>0</v>
      </c>
      <c r="L20" s="68"/>
      <c r="M20" s="20">
        <v>7412050208</v>
      </c>
      <c r="N20" s="68"/>
      <c r="O20" s="68"/>
      <c r="P20" s="68"/>
      <c r="Q20" s="68"/>
      <c r="R20" s="68"/>
      <c r="S20" s="67"/>
      <c r="T20" s="67"/>
    </row>
    <row r="21" spans="1:20" ht="21.75" customHeight="1">
      <c r="A21" s="54" t="s">
        <v>258</v>
      </c>
      <c r="B21" s="67"/>
      <c r="C21" s="20">
        <v>0</v>
      </c>
      <c r="D21" s="68"/>
      <c r="E21" s="20">
        <v>0</v>
      </c>
      <c r="F21" s="68"/>
      <c r="G21" s="96">
        <f t="shared" si="0"/>
        <v>0</v>
      </c>
      <c r="H21" s="68"/>
      <c r="I21" s="20">
        <v>1000142467</v>
      </c>
      <c r="J21" s="68"/>
      <c r="K21" s="20">
        <v>0</v>
      </c>
      <c r="L21" s="68"/>
      <c r="M21" s="20">
        <v>1000142467</v>
      </c>
      <c r="N21" s="68"/>
      <c r="O21" s="68"/>
      <c r="P21" s="68"/>
      <c r="Q21" s="68"/>
      <c r="R21" s="68"/>
      <c r="S21" s="67"/>
      <c r="T21" s="67"/>
    </row>
    <row r="22" spans="1:20" ht="21.75" customHeight="1">
      <c r="A22" s="54" t="s">
        <v>253</v>
      </c>
      <c r="B22" s="67"/>
      <c r="C22" s="20">
        <v>0</v>
      </c>
      <c r="D22" s="68"/>
      <c r="E22" s="20">
        <v>0</v>
      </c>
      <c r="F22" s="68"/>
      <c r="G22" s="96">
        <f t="shared" si="0"/>
        <v>0</v>
      </c>
      <c r="H22" s="68"/>
      <c r="I22" s="20">
        <v>1620416496</v>
      </c>
      <c r="J22" s="68"/>
      <c r="K22" s="20">
        <v>0</v>
      </c>
      <c r="L22" s="68"/>
      <c r="M22" s="20">
        <v>1620416496</v>
      </c>
      <c r="N22" s="68"/>
      <c r="O22" s="68"/>
      <c r="P22" s="68"/>
      <c r="Q22" s="68"/>
      <c r="R22" s="68"/>
      <c r="S22" s="67"/>
      <c r="T22" s="67"/>
    </row>
    <row r="23" spans="1:20" ht="21.75" customHeight="1">
      <c r="A23" s="54" t="s">
        <v>258</v>
      </c>
      <c r="B23" s="67"/>
      <c r="C23" s="20">
        <v>0</v>
      </c>
      <c r="D23" s="68"/>
      <c r="E23" s="20">
        <v>0</v>
      </c>
      <c r="F23" s="68"/>
      <c r="G23" s="96">
        <f t="shared" si="0"/>
        <v>0</v>
      </c>
      <c r="H23" s="68"/>
      <c r="I23" s="20">
        <v>2743249320</v>
      </c>
      <c r="J23" s="68"/>
      <c r="K23" s="20">
        <v>7616163</v>
      </c>
      <c r="L23" s="68"/>
      <c r="M23" s="20">
        <v>2735633157</v>
      </c>
      <c r="N23" s="68"/>
      <c r="O23" s="68"/>
      <c r="P23" s="68"/>
      <c r="Q23" s="68"/>
      <c r="R23" s="68"/>
      <c r="S23" s="67"/>
      <c r="T23" s="67"/>
    </row>
    <row r="24" spans="1:20" ht="21.75" customHeight="1">
      <c r="A24" s="54" t="s">
        <v>267</v>
      </c>
      <c r="B24" s="67"/>
      <c r="C24" s="20">
        <v>0</v>
      </c>
      <c r="D24" s="68"/>
      <c r="E24" s="20">
        <v>0</v>
      </c>
      <c r="F24" s="68"/>
      <c r="G24" s="96">
        <f t="shared" si="0"/>
        <v>0</v>
      </c>
      <c r="H24" s="68"/>
      <c r="I24" s="20">
        <v>100792510</v>
      </c>
      <c r="J24" s="68"/>
      <c r="K24" s="20">
        <v>0</v>
      </c>
      <c r="L24" s="68"/>
      <c r="M24" s="20">
        <v>100792510</v>
      </c>
      <c r="N24" s="68"/>
      <c r="O24" s="68"/>
      <c r="P24" s="68"/>
      <c r="Q24" s="68"/>
      <c r="R24" s="68"/>
      <c r="S24" s="67"/>
      <c r="T24" s="67"/>
    </row>
    <row r="25" spans="1:20" ht="21.75" customHeight="1">
      <c r="A25" s="54" t="s">
        <v>253</v>
      </c>
      <c r="B25" s="67"/>
      <c r="C25" s="20">
        <v>0</v>
      </c>
      <c r="D25" s="68"/>
      <c r="E25" s="20">
        <v>0</v>
      </c>
      <c r="F25" s="68"/>
      <c r="G25" s="96">
        <f t="shared" si="0"/>
        <v>0</v>
      </c>
      <c r="H25" s="68"/>
      <c r="I25" s="20">
        <v>365535398</v>
      </c>
      <c r="J25" s="68"/>
      <c r="K25" s="20">
        <v>159059</v>
      </c>
      <c r="L25" s="68"/>
      <c r="M25" s="20">
        <v>365376339</v>
      </c>
      <c r="N25" s="68"/>
      <c r="O25" s="68"/>
      <c r="P25" s="68"/>
      <c r="Q25" s="68"/>
      <c r="R25" s="68"/>
      <c r="S25" s="67"/>
      <c r="T25" s="67"/>
    </row>
    <row r="26" spans="1:20" ht="21.75" customHeight="1">
      <c r="A26" s="54" t="s">
        <v>257</v>
      </c>
      <c r="B26" s="67"/>
      <c r="C26" s="20">
        <v>0</v>
      </c>
      <c r="D26" s="68"/>
      <c r="E26" s="20">
        <v>0</v>
      </c>
      <c r="F26" s="68"/>
      <c r="G26" s="96">
        <f t="shared" si="0"/>
        <v>0</v>
      </c>
      <c r="H26" s="68"/>
      <c r="I26" s="20">
        <v>384876715</v>
      </c>
      <c r="J26" s="68"/>
      <c r="K26" s="20">
        <v>1250196</v>
      </c>
      <c r="L26" s="68"/>
      <c r="M26" s="20">
        <v>383626519</v>
      </c>
      <c r="N26" s="68"/>
      <c r="O26" s="68"/>
      <c r="P26" s="68"/>
      <c r="Q26" s="68"/>
      <c r="R26" s="68"/>
      <c r="S26" s="67"/>
      <c r="T26" s="67"/>
    </row>
    <row r="27" spans="1:20" ht="21.75" customHeight="1">
      <c r="A27" s="54" t="s">
        <v>240</v>
      </c>
      <c r="B27" s="67"/>
      <c r="C27" s="20">
        <v>0</v>
      </c>
      <c r="D27" s="68"/>
      <c r="E27" s="20">
        <v>0</v>
      </c>
      <c r="F27" s="68"/>
      <c r="G27" s="96">
        <f t="shared" si="0"/>
        <v>0</v>
      </c>
      <c r="H27" s="68"/>
      <c r="I27" s="20">
        <v>8483662699</v>
      </c>
      <c r="J27" s="68"/>
      <c r="K27" s="20">
        <v>8620676</v>
      </c>
      <c r="L27" s="68"/>
      <c r="M27" s="20">
        <v>8475042023</v>
      </c>
      <c r="N27" s="68"/>
      <c r="O27" s="68"/>
      <c r="P27" s="68"/>
      <c r="Q27" s="68"/>
      <c r="R27" s="68"/>
      <c r="S27" s="67"/>
      <c r="T27" s="67"/>
    </row>
    <row r="28" spans="1:20" ht="21.75" customHeight="1">
      <c r="A28" s="54" t="s">
        <v>255</v>
      </c>
      <c r="B28" s="67"/>
      <c r="C28" s="20">
        <v>0</v>
      </c>
      <c r="D28" s="68"/>
      <c r="E28" s="20">
        <v>0</v>
      </c>
      <c r="F28" s="68"/>
      <c r="G28" s="96">
        <f t="shared" si="0"/>
        <v>0</v>
      </c>
      <c r="H28" s="68"/>
      <c r="I28" s="20">
        <v>3543032779</v>
      </c>
      <c r="J28" s="68"/>
      <c r="K28" s="20">
        <v>11355704</v>
      </c>
      <c r="L28" s="68"/>
      <c r="M28" s="20">
        <v>3531677075</v>
      </c>
      <c r="N28" s="68"/>
      <c r="O28" s="68"/>
      <c r="P28" s="68"/>
      <c r="Q28" s="68"/>
      <c r="R28" s="68"/>
      <c r="S28" s="67"/>
      <c r="T28" s="67"/>
    </row>
    <row r="29" spans="1:20" ht="21.75" customHeight="1">
      <c r="A29" s="54" t="s">
        <v>253</v>
      </c>
      <c r="B29" s="67"/>
      <c r="C29" s="20">
        <v>0</v>
      </c>
      <c r="D29" s="68"/>
      <c r="E29" s="20">
        <v>0</v>
      </c>
      <c r="F29" s="68"/>
      <c r="G29" s="96">
        <f t="shared" si="0"/>
        <v>0</v>
      </c>
      <c r="H29" s="68"/>
      <c r="I29" s="20">
        <v>209732664</v>
      </c>
      <c r="J29" s="68"/>
      <c r="K29" s="20">
        <v>0</v>
      </c>
      <c r="L29" s="68"/>
      <c r="M29" s="20">
        <v>209732664</v>
      </c>
      <c r="N29" s="68"/>
      <c r="O29" s="68"/>
      <c r="P29" s="68"/>
      <c r="Q29" s="68"/>
      <c r="R29" s="68"/>
      <c r="S29" s="67"/>
      <c r="T29" s="67"/>
    </row>
    <row r="30" spans="1:20" ht="21.75" customHeight="1">
      <c r="A30" s="54" t="s">
        <v>255</v>
      </c>
      <c r="B30" s="67"/>
      <c r="C30" s="20">
        <v>0</v>
      </c>
      <c r="D30" s="68"/>
      <c r="E30" s="20">
        <v>0</v>
      </c>
      <c r="F30" s="68"/>
      <c r="G30" s="96">
        <f t="shared" si="0"/>
        <v>0</v>
      </c>
      <c r="H30" s="68"/>
      <c r="I30" s="20">
        <v>4547513661</v>
      </c>
      <c r="J30" s="68"/>
      <c r="K30" s="20">
        <v>0</v>
      </c>
      <c r="L30" s="68"/>
      <c r="M30" s="20">
        <v>4547513661</v>
      </c>
      <c r="N30" s="68"/>
      <c r="O30" s="68"/>
      <c r="P30" s="68"/>
      <c r="Q30" s="68"/>
      <c r="R30" s="68"/>
      <c r="S30" s="67"/>
      <c r="T30" s="67"/>
    </row>
    <row r="31" spans="1:20" ht="21.75" customHeight="1">
      <c r="A31" s="54" t="s">
        <v>255</v>
      </c>
      <c r="B31" s="67"/>
      <c r="C31" s="20">
        <v>0</v>
      </c>
      <c r="D31" s="68"/>
      <c r="E31" s="20">
        <v>0</v>
      </c>
      <c r="F31" s="68"/>
      <c r="G31" s="96">
        <f t="shared" si="0"/>
        <v>0</v>
      </c>
      <c r="H31" s="68"/>
      <c r="I31" s="20">
        <v>6593289606</v>
      </c>
      <c r="J31" s="68"/>
      <c r="K31" s="20">
        <v>0</v>
      </c>
      <c r="L31" s="68"/>
      <c r="M31" s="20">
        <v>6593289606</v>
      </c>
      <c r="N31" s="68"/>
      <c r="O31" s="68"/>
      <c r="P31" s="68"/>
      <c r="Q31" s="68"/>
      <c r="R31" s="68"/>
      <c r="S31" s="67"/>
      <c r="T31" s="67"/>
    </row>
    <row r="32" spans="1:20" ht="21.75" customHeight="1">
      <c r="A32" s="54" t="s">
        <v>240</v>
      </c>
      <c r="B32" s="67"/>
      <c r="C32" s="20">
        <v>0</v>
      </c>
      <c r="D32" s="68"/>
      <c r="E32" s="20">
        <v>0</v>
      </c>
      <c r="F32" s="68"/>
      <c r="G32" s="96">
        <f t="shared" si="0"/>
        <v>0</v>
      </c>
      <c r="H32" s="68"/>
      <c r="I32" s="20">
        <v>5417643716</v>
      </c>
      <c r="J32" s="68"/>
      <c r="K32" s="20">
        <v>0</v>
      </c>
      <c r="L32" s="68"/>
      <c r="M32" s="20">
        <v>5417643716</v>
      </c>
      <c r="N32" s="68"/>
      <c r="O32" s="68"/>
      <c r="P32" s="68"/>
      <c r="Q32" s="68"/>
      <c r="R32" s="68"/>
      <c r="S32" s="67"/>
      <c r="T32" s="67"/>
    </row>
    <row r="33" spans="1:20" ht="21.75" customHeight="1">
      <c r="A33" s="54" t="s">
        <v>255</v>
      </c>
      <c r="B33" s="67"/>
      <c r="C33" s="20">
        <v>0</v>
      </c>
      <c r="D33" s="68"/>
      <c r="E33" s="20">
        <v>0</v>
      </c>
      <c r="F33" s="68"/>
      <c r="G33" s="96">
        <f t="shared" si="0"/>
        <v>0</v>
      </c>
      <c r="H33" s="68"/>
      <c r="I33" s="20">
        <v>16088237578</v>
      </c>
      <c r="J33" s="68"/>
      <c r="K33" s="20">
        <v>0</v>
      </c>
      <c r="L33" s="68"/>
      <c r="M33" s="20">
        <v>16088237578</v>
      </c>
      <c r="N33" s="68"/>
      <c r="O33" s="68"/>
      <c r="P33" s="68"/>
      <c r="Q33" s="68"/>
      <c r="R33" s="68"/>
      <c r="S33" s="67"/>
      <c r="T33" s="67"/>
    </row>
    <row r="34" spans="1:20" ht="21.75" customHeight="1">
      <c r="A34" s="54" t="s">
        <v>255</v>
      </c>
      <c r="B34" s="67"/>
      <c r="C34" s="20">
        <v>0</v>
      </c>
      <c r="D34" s="68"/>
      <c r="E34" s="20">
        <v>0</v>
      </c>
      <c r="F34" s="68"/>
      <c r="G34" s="96">
        <f t="shared" si="0"/>
        <v>0</v>
      </c>
      <c r="H34" s="68"/>
      <c r="I34" s="20">
        <v>46256830594</v>
      </c>
      <c r="J34" s="68"/>
      <c r="K34" s="20">
        <v>0</v>
      </c>
      <c r="L34" s="68"/>
      <c r="M34" s="20">
        <v>46256830594</v>
      </c>
      <c r="N34" s="68"/>
      <c r="O34" s="68"/>
      <c r="P34" s="68"/>
      <c r="Q34" s="68"/>
      <c r="R34" s="68"/>
      <c r="S34" s="67"/>
      <c r="T34" s="67"/>
    </row>
    <row r="35" spans="1:20" ht="21.75" customHeight="1">
      <c r="A35" s="54" t="s">
        <v>255</v>
      </c>
      <c r="B35" s="67"/>
      <c r="C35" s="20">
        <v>0</v>
      </c>
      <c r="D35" s="68"/>
      <c r="E35" s="20">
        <v>0</v>
      </c>
      <c r="F35" s="68"/>
      <c r="G35" s="96">
        <f t="shared" si="0"/>
        <v>0</v>
      </c>
      <c r="H35" s="68"/>
      <c r="I35" s="20">
        <v>16305091861</v>
      </c>
      <c r="J35" s="68"/>
      <c r="K35" s="20">
        <v>0</v>
      </c>
      <c r="L35" s="68"/>
      <c r="M35" s="20">
        <v>16305091861</v>
      </c>
      <c r="N35" s="68"/>
      <c r="O35" s="68"/>
      <c r="P35" s="68"/>
      <c r="Q35" s="68"/>
      <c r="R35" s="68"/>
      <c r="S35" s="67"/>
      <c r="T35" s="67"/>
    </row>
    <row r="36" spans="1:20" ht="21.75" customHeight="1">
      <c r="A36" s="54" t="s">
        <v>240</v>
      </c>
      <c r="B36" s="67"/>
      <c r="C36" s="20">
        <v>0</v>
      </c>
      <c r="D36" s="68"/>
      <c r="E36" s="20">
        <v>0</v>
      </c>
      <c r="F36" s="68"/>
      <c r="G36" s="96">
        <f t="shared" si="0"/>
        <v>0</v>
      </c>
      <c r="H36" s="68"/>
      <c r="I36" s="20">
        <v>8703708881</v>
      </c>
      <c r="J36" s="68"/>
      <c r="K36" s="20">
        <v>0</v>
      </c>
      <c r="L36" s="68"/>
      <c r="M36" s="20">
        <v>8703708881</v>
      </c>
      <c r="N36" s="68"/>
      <c r="O36" s="68"/>
      <c r="P36" s="68"/>
      <c r="Q36" s="68"/>
      <c r="R36" s="68"/>
      <c r="S36" s="67"/>
      <c r="T36" s="67"/>
    </row>
    <row r="37" spans="1:20" ht="21.75" customHeight="1">
      <c r="A37" s="54" t="s">
        <v>253</v>
      </c>
      <c r="B37" s="67"/>
      <c r="C37" s="20">
        <v>0</v>
      </c>
      <c r="D37" s="68"/>
      <c r="E37" s="20">
        <v>0</v>
      </c>
      <c r="F37" s="68"/>
      <c r="G37" s="96">
        <f t="shared" si="0"/>
        <v>0</v>
      </c>
      <c r="H37" s="68"/>
      <c r="I37" s="20">
        <v>4135463097</v>
      </c>
      <c r="J37" s="68"/>
      <c r="K37" s="20">
        <v>0</v>
      </c>
      <c r="L37" s="68"/>
      <c r="M37" s="20">
        <v>4135463097</v>
      </c>
      <c r="N37" s="68"/>
      <c r="O37" s="68"/>
      <c r="P37" s="68"/>
      <c r="Q37" s="68"/>
      <c r="R37" s="68"/>
      <c r="S37" s="67"/>
      <c r="T37" s="67"/>
    </row>
    <row r="38" spans="1:20" ht="21.75" customHeight="1">
      <c r="A38" s="54" t="s">
        <v>253</v>
      </c>
      <c r="B38" s="67"/>
      <c r="C38" s="20">
        <v>0</v>
      </c>
      <c r="D38" s="68"/>
      <c r="E38" s="20">
        <v>0</v>
      </c>
      <c r="F38" s="68"/>
      <c r="G38" s="96">
        <f t="shared" si="0"/>
        <v>0</v>
      </c>
      <c r="H38" s="68"/>
      <c r="I38" s="20">
        <v>16270356174</v>
      </c>
      <c r="J38" s="68"/>
      <c r="K38" s="20">
        <v>0</v>
      </c>
      <c r="L38" s="68"/>
      <c r="M38" s="20">
        <v>16270356174</v>
      </c>
      <c r="N38" s="68"/>
      <c r="O38" s="68"/>
      <c r="P38" s="68"/>
      <c r="Q38" s="68"/>
      <c r="R38" s="68"/>
      <c r="S38" s="67"/>
      <c r="T38" s="67"/>
    </row>
    <row r="39" spans="1:20" ht="21.75" customHeight="1">
      <c r="A39" s="54" t="s">
        <v>258</v>
      </c>
      <c r="B39" s="67"/>
      <c r="C39" s="20">
        <v>0</v>
      </c>
      <c r="D39" s="68"/>
      <c r="E39" s="20">
        <v>0</v>
      </c>
      <c r="F39" s="68"/>
      <c r="G39" s="96">
        <f t="shared" si="0"/>
        <v>0</v>
      </c>
      <c r="H39" s="68"/>
      <c r="I39" s="20">
        <v>2619287683</v>
      </c>
      <c r="J39" s="68"/>
      <c r="K39" s="20">
        <v>0</v>
      </c>
      <c r="L39" s="68"/>
      <c r="M39" s="20">
        <v>2619287683</v>
      </c>
      <c r="N39" s="68"/>
      <c r="O39" s="68"/>
      <c r="P39" s="68"/>
      <c r="Q39" s="68"/>
      <c r="R39" s="68"/>
      <c r="S39" s="67"/>
      <c r="T39" s="67"/>
    </row>
    <row r="40" spans="1:20" ht="21.75" customHeight="1">
      <c r="A40" s="54" t="s">
        <v>253</v>
      </c>
      <c r="B40" s="67"/>
      <c r="C40" s="20">
        <v>0</v>
      </c>
      <c r="D40" s="68"/>
      <c r="E40" s="20">
        <v>0</v>
      </c>
      <c r="F40" s="68"/>
      <c r="G40" s="96">
        <f t="shared" si="0"/>
        <v>0</v>
      </c>
      <c r="H40" s="68"/>
      <c r="I40" s="20">
        <v>12913865767</v>
      </c>
      <c r="J40" s="68"/>
      <c r="K40" s="20">
        <v>0</v>
      </c>
      <c r="L40" s="68"/>
      <c r="M40" s="20">
        <v>12913865767</v>
      </c>
      <c r="N40" s="68"/>
      <c r="O40" s="68"/>
      <c r="P40" s="68"/>
      <c r="Q40" s="68"/>
      <c r="R40" s="68"/>
      <c r="S40" s="67"/>
      <c r="T40" s="67"/>
    </row>
    <row r="41" spans="1:20" ht="21.75" customHeight="1">
      <c r="A41" s="54" t="s">
        <v>253</v>
      </c>
      <c r="B41" s="67"/>
      <c r="C41" s="20">
        <v>0</v>
      </c>
      <c r="D41" s="68"/>
      <c r="E41" s="20">
        <v>0</v>
      </c>
      <c r="F41" s="68"/>
      <c r="G41" s="96">
        <f t="shared" si="0"/>
        <v>0</v>
      </c>
      <c r="H41" s="68"/>
      <c r="I41" s="20">
        <v>5749823569</v>
      </c>
      <c r="J41" s="68"/>
      <c r="K41" s="20">
        <v>0</v>
      </c>
      <c r="L41" s="68"/>
      <c r="M41" s="20">
        <v>5749823569</v>
      </c>
      <c r="N41" s="68"/>
      <c r="O41" s="68"/>
      <c r="P41" s="68"/>
      <c r="Q41" s="68"/>
      <c r="R41" s="68"/>
      <c r="S41" s="67"/>
      <c r="T41" s="67"/>
    </row>
    <row r="42" spans="1:20" ht="21.75" customHeight="1">
      <c r="A42" s="54" t="s">
        <v>258</v>
      </c>
      <c r="B42" s="67"/>
      <c r="C42" s="20">
        <v>0</v>
      </c>
      <c r="D42" s="68"/>
      <c r="E42" s="20">
        <v>0</v>
      </c>
      <c r="F42" s="68"/>
      <c r="G42" s="96">
        <f t="shared" si="0"/>
        <v>0</v>
      </c>
      <c r="H42" s="68"/>
      <c r="I42" s="20">
        <v>14255934254</v>
      </c>
      <c r="J42" s="68"/>
      <c r="K42" s="20">
        <v>0</v>
      </c>
      <c r="L42" s="68"/>
      <c r="M42" s="20">
        <v>14255934254</v>
      </c>
      <c r="N42" s="68"/>
      <c r="O42" s="68"/>
      <c r="P42" s="68"/>
      <c r="Q42" s="68"/>
      <c r="R42" s="68"/>
      <c r="S42" s="67"/>
      <c r="T42" s="67"/>
    </row>
    <row r="43" spans="1:20" ht="21.75" customHeight="1">
      <c r="A43" s="54" t="s">
        <v>253</v>
      </c>
      <c r="B43" s="67"/>
      <c r="C43" s="20">
        <v>0</v>
      </c>
      <c r="D43" s="68"/>
      <c r="E43" s="20">
        <v>0</v>
      </c>
      <c r="F43" s="68"/>
      <c r="G43" s="96">
        <f t="shared" si="0"/>
        <v>0</v>
      </c>
      <c r="H43" s="68"/>
      <c r="I43" s="20">
        <v>952099975</v>
      </c>
      <c r="J43" s="68"/>
      <c r="K43" s="20">
        <v>0</v>
      </c>
      <c r="L43" s="68"/>
      <c r="M43" s="20">
        <v>952099975</v>
      </c>
      <c r="N43" s="68"/>
      <c r="O43" s="68"/>
      <c r="P43" s="68"/>
      <c r="Q43" s="68"/>
      <c r="R43" s="68"/>
      <c r="S43" s="67"/>
      <c r="T43" s="67"/>
    </row>
    <row r="44" spans="1:20" ht="21.75" customHeight="1">
      <c r="A44" s="54" t="s">
        <v>258</v>
      </c>
      <c r="B44" s="67"/>
      <c r="C44" s="20">
        <v>0</v>
      </c>
      <c r="D44" s="68"/>
      <c r="E44" s="20">
        <v>0</v>
      </c>
      <c r="F44" s="68"/>
      <c r="G44" s="96">
        <f t="shared" si="0"/>
        <v>0</v>
      </c>
      <c r="H44" s="68"/>
      <c r="I44" s="20">
        <v>2872876719</v>
      </c>
      <c r="J44" s="68"/>
      <c r="K44" s="20">
        <v>0</v>
      </c>
      <c r="L44" s="68"/>
      <c r="M44" s="20">
        <v>2872876719</v>
      </c>
      <c r="N44" s="68"/>
      <c r="O44" s="68"/>
      <c r="P44" s="68"/>
      <c r="Q44" s="68"/>
      <c r="R44" s="68"/>
      <c r="S44" s="67"/>
      <c r="T44" s="67"/>
    </row>
    <row r="45" spans="1:20" ht="21.75" customHeight="1">
      <c r="A45" s="54" t="s">
        <v>240</v>
      </c>
      <c r="B45" s="67"/>
      <c r="C45" s="20">
        <v>0</v>
      </c>
      <c r="D45" s="68"/>
      <c r="E45" s="20">
        <v>0</v>
      </c>
      <c r="F45" s="68"/>
      <c r="G45" s="96">
        <f t="shared" si="0"/>
        <v>0</v>
      </c>
      <c r="H45" s="68"/>
      <c r="I45" s="20">
        <v>1705699461</v>
      </c>
      <c r="J45" s="68"/>
      <c r="K45" s="20">
        <v>4212050</v>
      </c>
      <c r="L45" s="68"/>
      <c r="M45" s="20">
        <v>1701487411</v>
      </c>
      <c r="N45" s="68"/>
      <c r="O45" s="68"/>
      <c r="P45" s="68"/>
      <c r="Q45" s="68"/>
      <c r="R45" s="68"/>
      <c r="S45" s="67"/>
      <c r="T45" s="67"/>
    </row>
    <row r="46" spans="1:20" ht="21.75" customHeight="1">
      <c r="A46" s="54" t="s">
        <v>255</v>
      </c>
      <c r="B46" s="67"/>
      <c r="C46" s="20">
        <v>0</v>
      </c>
      <c r="D46" s="68"/>
      <c r="E46" s="20">
        <v>0</v>
      </c>
      <c r="F46" s="68"/>
      <c r="G46" s="96">
        <f t="shared" si="0"/>
        <v>0</v>
      </c>
      <c r="H46" s="68"/>
      <c r="I46" s="20">
        <v>4303843596</v>
      </c>
      <c r="J46" s="68"/>
      <c r="K46" s="20">
        <v>5867061</v>
      </c>
      <c r="L46" s="68"/>
      <c r="M46" s="20">
        <v>4297976535</v>
      </c>
      <c r="N46" s="68"/>
      <c r="O46" s="68"/>
      <c r="P46" s="68"/>
      <c r="Q46" s="68"/>
      <c r="R46" s="68"/>
      <c r="S46" s="67"/>
      <c r="T46" s="67"/>
    </row>
    <row r="47" spans="1:20" ht="21.75" customHeight="1">
      <c r="A47" s="54" t="s">
        <v>237</v>
      </c>
      <c r="B47" s="67"/>
      <c r="C47" s="20">
        <v>0</v>
      </c>
      <c r="D47" s="68"/>
      <c r="E47" s="20">
        <v>0</v>
      </c>
      <c r="F47" s="68"/>
      <c r="G47" s="96">
        <f t="shared" si="0"/>
        <v>0</v>
      </c>
      <c r="H47" s="68"/>
      <c r="I47" s="20">
        <v>-9792568</v>
      </c>
      <c r="J47" s="68"/>
      <c r="K47" s="20">
        <v>0</v>
      </c>
      <c r="L47" s="68"/>
      <c r="M47" s="20">
        <v>-9792568</v>
      </c>
      <c r="N47" s="68"/>
      <c r="O47" s="68"/>
      <c r="P47" s="68"/>
      <c r="Q47" s="68"/>
      <c r="R47" s="68"/>
      <c r="S47" s="67"/>
      <c r="T47" s="67"/>
    </row>
    <row r="48" spans="1:20" ht="21.75" customHeight="1">
      <c r="A48" s="54" t="s">
        <v>271</v>
      </c>
      <c r="B48" s="67"/>
      <c r="C48" s="20">
        <v>0</v>
      </c>
      <c r="D48" s="68"/>
      <c r="E48" s="20">
        <v>0</v>
      </c>
      <c r="F48" s="68"/>
      <c r="G48" s="96">
        <f t="shared" si="0"/>
        <v>0</v>
      </c>
      <c r="H48" s="68"/>
      <c r="I48" s="20">
        <v>27741783067</v>
      </c>
      <c r="J48" s="68"/>
      <c r="K48" s="20">
        <v>3479342</v>
      </c>
      <c r="L48" s="68"/>
      <c r="M48" s="20">
        <v>27738303725</v>
      </c>
      <c r="N48" s="68"/>
      <c r="O48" s="68"/>
      <c r="P48" s="68"/>
      <c r="Q48" s="68"/>
      <c r="R48" s="68"/>
      <c r="S48" s="67"/>
      <c r="T48" s="67"/>
    </row>
    <row r="49" spans="1:20" ht="21.75" customHeight="1">
      <c r="A49" s="54" t="s">
        <v>271</v>
      </c>
      <c r="B49" s="67"/>
      <c r="C49" s="20">
        <v>0</v>
      </c>
      <c r="D49" s="68"/>
      <c r="E49" s="20">
        <v>0</v>
      </c>
      <c r="F49" s="68"/>
      <c r="G49" s="96">
        <f t="shared" si="0"/>
        <v>0</v>
      </c>
      <c r="H49" s="68"/>
      <c r="I49" s="20">
        <v>46236305112</v>
      </c>
      <c r="J49" s="68"/>
      <c r="K49" s="20">
        <v>5798911</v>
      </c>
      <c r="L49" s="68"/>
      <c r="M49" s="20">
        <v>46230506201</v>
      </c>
      <c r="N49" s="68"/>
      <c r="O49" s="68"/>
      <c r="P49" s="68"/>
      <c r="Q49" s="68"/>
      <c r="R49" s="68"/>
      <c r="S49" s="67"/>
      <c r="T49" s="67"/>
    </row>
    <row r="50" spans="1:20" ht="21.75" customHeight="1">
      <c r="A50" s="99" t="s">
        <v>271</v>
      </c>
      <c r="B50" s="67"/>
      <c r="C50" s="98">
        <v>0</v>
      </c>
      <c r="D50" s="68"/>
      <c r="E50" s="98">
        <v>0</v>
      </c>
      <c r="F50" s="68"/>
      <c r="G50" s="96">
        <f t="shared" si="0"/>
        <v>0</v>
      </c>
      <c r="H50" s="68"/>
      <c r="I50" s="98">
        <v>46236305112</v>
      </c>
      <c r="J50" s="68"/>
      <c r="K50" s="98">
        <v>5798911</v>
      </c>
      <c r="L50" s="68"/>
      <c r="M50" s="98">
        <v>46230506201</v>
      </c>
      <c r="N50" s="68"/>
      <c r="O50" s="68"/>
      <c r="P50" s="68"/>
      <c r="Q50" s="68"/>
      <c r="R50" s="68"/>
      <c r="S50" s="67"/>
      <c r="T50" s="67"/>
    </row>
    <row r="51" spans="1:20" ht="21.75" customHeight="1">
      <c r="A51" s="54" t="s">
        <v>271</v>
      </c>
      <c r="B51" s="67"/>
      <c r="C51" s="20">
        <v>0</v>
      </c>
      <c r="D51" s="68"/>
      <c r="E51" s="20">
        <v>0</v>
      </c>
      <c r="F51" s="68"/>
      <c r="G51" s="96">
        <f t="shared" si="0"/>
        <v>0</v>
      </c>
      <c r="H51" s="68"/>
      <c r="I51" s="20">
        <v>18494522043</v>
      </c>
      <c r="J51" s="68"/>
      <c r="K51" s="20">
        <v>2319569</v>
      </c>
      <c r="L51" s="68"/>
      <c r="M51" s="20">
        <v>18492202474</v>
      </c>
      <c r="N51" s="68"/>
      <c r="O51" s="68"/>
      <c r="P51" s="68"/>
      <c r="Q51" s="68"/>
      <c r="R51" s="68"/>
      <c r="S51" s="67"/>
      <c r="T51" s="67"/>
    </row>
    <row r="52" spans="1:20" ht="21.75" customHeight="1">
      <c r="A52" s="54" t="s">
        <v>270</v>
      </c>
      <c r="B52" s="67"/>
      <c r="C52" s="20">
        <v>0</v>
      </c>
      <c r="D52" s="68"/>
      <c r="E52" s="20">
        <v>0</v>
      </c>
      <c r="F52" s="68"/>
      <c r="G52" s="96">
        <f t="shared" si="0"/>
        <v>0</v>
      </c>
      <c r="H52" s="68"/>
      <c r="I52" s="20">
        <v>18494522043</v>
      </c>
      <c r="J52" s="68"/>
      <c r="K52" s="20">
        <v>2319569</v>
      </c>
      <c r="L52" s="68"/>
      <c r="M52" s="20">
        <v>18492202474</v>
      </c>
      <c r="N52" s="68"/>
      <c r="O52" s="68"/>
      <c r="P52" s="68"/>
      <c r="Q52" s="68"/>
      <c r="R52" s="68"/>
      <c r="S52" s="67"/>
      <c r="T52" s="67"/>
    </row>
    <row r="53" spans="1:20" ht="21.75" customHeight="1">
      <c r="A53" s="54" t="s">
        <v>271</v>
      </c>
      <c r="B53" s="67"/>
      <c r="C53" s="20">
        <v>0</v>
      </c>
      <c r="D53" s="68"/>
      <c r="E53" s="20">
        <v>0</v>
      </c>
      <c r="F53" s="68"/>
      <c r="G53" s="96">
        <f t="shared" si="0"/>
        <v>0</v>
      </c>
      <c r="H53" s="68"/>
      <c r="I53" s="20">
        <v>27741783065</v>
      </c>
      <c r="J53" s="68"/>
      <c r="K53" s="20">
        <v>3479342</v>
      </c>
      <c r="L53" s="68"/>
      <c r="M53" s="20">
        <v>27738303723</v>
      </c>
      <c r="N53" s="68"/>
      <c r="O53" s="68"/>
      <c r="P53" s="68"/>
      <c r="Q53" s="68"/>
      <c r="R53" s="68"/>
      <c r="S53" s="67"/>
      <c r="T53" s="67"/>
    </row>
    <row r="54" spans="1:20" ht="21.75" customHeight="1">
      <c r="A54" s="54" t="s">
        <v>253</v>
      </c>
      <c r="B54" s="67"/>
      <c r="C54" s="20">
        <v>0</v>
      </c>
      <c r="D54" s="68"/>
      <c r="E54" s="20">
        <v>0</v>
      </c>
      <c r="F54" s="68"/>
      <c r="G54" s="96">
        <f t="shared" si="0"/>
        <v>0</v>
      </c>
      <c r="H54" s="68"/>
      <c r="I54" s="20">
        <v>2838753972</v>
      </c>
      <c r="J54" s="68"/>
      <c r="K54" s="20">
        <v>1418154</v>
      </c>
      <c r="L54" s="68"/>
      <c r="M54" s="20">
        <v>2837335818</v>
      </c>
      <c r="N54" s="68"/>
      <c r="O54" s="68"/>
      <c r="P54" s="68"/>
      <c r="Q54" s="68"/>
      <c r="R54" s="68"/>
      <c r="S54" s="67"/>
      <c r="T54" s="67"/>
    </row>
    <row r="55" spans="1:20" ht="21.75" customHeight="1">
      <c r="A55" s="54" t="s">
        <v>255</v>
      </c>
      <c r="B55" s="67"/>
      <c r="C55" s="20">
        <v>0</v>
      </c>
      <c r="D55" s="68"/>
      <c r="E55" s="20">
        <v>0</v>
      </c>
      <c r="F55" s="68"/>
      <c r="G55" s="96">
        <f t="shared" si="0"/>
        <v>0</v>
      </c>
      <c r="H55" s="68"/>
      <c r="I55" s="20">
        <v>1989316535</v>
      </c>
      <c r="J55" s="68"/>
      <c r="K55" s="20">
        <v>48450</v>
      </c>
      <c r="L55" s="68"/>
      <c r="M55" s="20">
        <v>1989268085</v>
      </c>
      <c r="N55" s="68"/>
      <c r="O55" s="68"/>
      <c r="P55" s="68"/>
      <c r="Q55" s="68"/>
      <c r="R55" s="68"/>
      <c r="S55" s="67"/>
      <c r="T55" s="67"/>
    </row>
    <row r="56" spans="1:20" ht="21.75" customHeight="1">
      <c r="A56" s="54" t="s">
        <v>271</v>
      </c>
      <c r="B56" s="67"/>
      <c r="C56" s="20">
        <v>0</v>
      </c>
      <c r="D56" s="68"/>
      <c r="E56" s="20">
        <v>0</v>
      </c>
      <c r="F56" s="68"/>
      <c r="G56" s="96">
        <f t="shared" si="0"/>
        <v>0</v>
      </c>
      <c r="H56" s="68"/>
      <c r="I56" s="20">
        <v>72141592620</v>
      </c>
      <c r="J56" s="68"/>
      <c r="K56" s="20">
        <v>0</v>
      </c>
      <c r="L56" s="68"/>
      <c r="M56" s="20">
        <v>72141592620</v>
      </c>
      <c r="N56" s="68"/>
      <c r="O56" s="68"/>
      <c r="P56" s="68"/>
      <c r="Q56" s="68"/>
      <c r="R56" s="68"/>
      <c r="S56" s="67"/>
      <c r="T56" s="67"/>
    </row>
    <row r="57" spans="1:20" ht="21.75" customHeight="1">
      <c r="A57" s="54" t="s">
        <v>271</v>
      </c>
      <c r="B57" s="67"/>
      <c r="C57" s="20">
        <v>0</v>
      </c>
      <c r="D57" s="68"/>
      <c r="E57" s="20">
        <v>0</v>
      </c>
      <c r="F57" s="68"/>
      <c r="G57" s="96">
        <f t="shared" si="0"/>
        <v>0</v>
      </c>
      <c r="H57" s="68"/>
      <c r="I57" s="20">
        <v>48320360654</v>
      </c>
      <c r="J57" s="68"/>
      <c r="K57" s="20">
        <v>0</v>
      </c>
      <c r="L57" s="68"/>
      <c r="M57" s="20">
        <v>48320360654</v>
      </c>
      <c r="N57" s="68"/>
      <c r="O57" s="68"/>
      <c r="P57" s="68"/>
      <c r="Q57" s="68"/>
      <c r="R57" s="68"/>
      <c r="S57" s="67"/>
      <c r="T57" s="67"/>
    </row>
    <row r="58" spans="1:20" ht="21.75" customHeight="1">
      <c r="A58" s="54" t="s">
        <v>270</v>
      </c>
      <c r="B58" s="67"/>
      <c r="C58" s="20">
        <v>0</v>
      </c>
      <c r="D58" s="68"/>
      <c r="E58" s="20">
        <v>0</v>
      </c>
      <c r="F58" s="68"/>
      <c r="G58" s="96">
        <f t="shared" si="0"/>
        <v>0</v>
      </c>
      <c r="H58" s="68"/>
      <c r="I58" s="20">
        <v>1397334834</v>
      </c>
      <c r="J58" s="68"/>
      <c r="K58" s="20">
        <v>0</v>
      </c>
      <c r="L58" s="68"/>
      <c r="M58" s="20">
        <v>1397334834</v>
      </c>
      <c r="N58" s="68"/>
      <c r="O58" s="68"/>
      <c r="P58" s="68"/>
      <c r="Q58" s="68"/>
      <c r="R58" s="68"/>
      <c r="S58" s="67"/>
      <c r="T58" s="67"/>
    </row>
    <row r="59" spans="1:20" ht="21.75" customHeight="1">
      <c r="A59" s="54" t="s">
        <v>273</v>
      </c>
      <c r="B59" s="67"/>
      <c r="C59" s="20">
        <v>0</v>
      </c>
      <c r="D59" s="68"/>
      <c r="E59" s="20">
        <v>0</v>
      </c>
      <c r="F59" s="68"/>
      <c r="G59" s="96">
        <f t="shared" si="0"/>
        <v>0</v>
      </c>
      <c r="H59" s="68"/>
      <c r="I59" s="20">
        <v>165625904334</v>
      </c>
      <c r="J59" s="68"/>
      <c r="K59" s="20">
        <v>0</v>
      </c>
      <c r="L59" s="68"/>
      <c r="M59" s="20">
        <v>165625904334</v>
      </c>
      <c r="N59" s="68"/>
      <c r="O59" s="68"/>
      <c r="P59" s="68"/>
      <c r="Q59" s="68"/>
      <c r="R59" s="68"/>
      <c r="S59" s="67"/>
      <c r="T59" s="67"/>
    </row>
    <row r="60" spans="1:20" ht="21.75" customHeight="1">
      <c r="A60" s="54" t="s">
        <v>255</v>
      </c>
      <c r="B60" s="67"/>
      <c r="C60" s="20">
        <v>0</v>
      </c>
      <c r="D60" s="68"/>
      <c r="E60" s="20">
        <v>0</v>
      </c>
      <c r="F60" s="68"/>
      <c r="G60" s="96">
        <f t="shared" si="0"/>
        <v>0</v>
      </c>
      <c r="H60" s="68"/>
      <c r="I60" s="20">
        <v>24479210360</v>
      </c>
      <c r="J60" s="68"/>
      <c r="K60" s="20">
        <v>0</v>
      </c>
      <c r="L60" s="68"/>
      <c r="M60" s="20">
        <v>24479210360</v>
      </c>
      <c r="N60" s="68"/>
      <c r="O60" s="68"/>
      <c r="P60" s="68"/>
      <c r="Q60" s="68"/>
      <c r="R60" s="68"/>
      <c r="S60" s="67"/>
      <c r="T60" s="67"/>
    </row>
    <row r="61" spans="1:20" ht="21.75" customHeight="1">
      <c r="A61" s="54" t="s">
        <v>255</v>
      </c>
      <c r="B61" s="67"/>
      <c r="C61" s="20">
        <v>0</v>
      </c>
      <c r="D61" s="68"/>
      <c r="E61" s="20">
        <v>0</v>
      </c>
      <c r="F61" s="68"/>
      <c r="G61" s="96">
        <f t="shared" si="0"/>
        <v>0</v>
      </c>
      <c r="H61" s="68"/>
      <c r="I61" s="20">
        <v>58211258897</v>
      </c>
      <c r="J61" s="68"/>
      <c r="K61" s="20">
        <v>0</v>
      </c>
      <c r="L61" s="68"/>
      <c r="M61" s="20">
        <v>58211258897</v>
      </c>
      <c r="N61" s="68"/>
      <c r="O61" s="68"/>
      <c r="P61" s="68"/>
      <c r="Q61" s="68"/>
      <c r="R61" s="68"/>
      <c r="S61" s="67"/>
      <c r="T61" s="67"/>
    </row>
    <row r="62" spans="1:20" ht="21.75" customHeight="1">
      <c r="A62" s="54" t="s">
        <v>253</v>
      </c>
      <c r="B62" s="67"/>
      <c r="C62" s="20">
        <v>0</v>
      </c>
      <c r="D62" s="68"/>
      <c r="E62" s="20">
        <v>0</v>
      </c>
      <c r="F62" s="68"/>
      <c r="G62" s="96">
        <f t="shared" si="0"/>
        <v>0</v>
      </c>
      <c r="H62" s="68"/>
      <c r="I62" s="20">
        <v>344706849</v>
      </c>
      <c r="J62" s="68"/>
      <c r="K62" s="20">
        <v>0</v>
      </c>
      <c r="L62" s="68"/>
      <c r="M62" s="20">
        <v>344706849</v>
      </c>
      <c r="N62" s="68"/>
      <c r="O62" s="68"/>
      <c r="P62" s="68"/>
      <c r="Q62" s="68"/>
      <c r="R62" s="68"/>
      <c r="S62" s="67"/>
      <c r="T62" s="67"/>
    </row>
    <row r="63" spans="1:20" ht="21.75" customHeight="1">
      <c r="A63" s="54" t="s">
        <v>255</v>
      </c>
      <c r="B63" s="67"/>
      <c r="C63" s="20">
        <v>0</v>
      </c>
      <c r="D63" s="68"/>
      <c r="E63" s="20">
        <v>0</v>
      </c>
      <c r="F63" s="68"/>
      <c r="G63" s="96">
        <f t="shared" si="0"/>
        <v>0</v>
      </c>
      <c r="H63" s="68"/>
      <c r="I63" s="20">
        <v>1028593777</v>
      </c>
      <c r="J63" s="68"/>
      <c r="K63" s="20">
        <v>0</v>
      </c>
      <c r="L63" s="68"/>
      <c r="M63" s="20">
        <v>1028593777</v>
      </c>
      <c r="N63" s="68"/>
      <c r="O63" s="68"/>
      <c r="P63" s="68"/>
      <c r="Q63" s="68"/>
      <c r="R63" s="68"/>
      <c r="S63" s="67"/>
      <c r="T63" s="67"/>
    </row>
    <row r="64" spans="1:20" ht="21.75" customHeight="1">
      <c r="A64" s="54" t="s">
        <v>255</v>
      </c>
      <c r="B64" s="67"/>
      <c r="C64" s="20">
        <v>0</v>
      </c>
      <c r="D64" s="68"/>
      <c r="E64" s="20">
        <v>0</v>
      </c>
      <c r="F64" s="68"/>
      <c r="G64" s="96">
        <f t="shared" si="0"/>
        <v>0</v>
      </c>
      <c r="H64" s="68"/>
      <c r="I64" s="20">
        <v>5245318624</v>
      </c>
      <c r="J64" s="68"/>
      <c r="K64" s="20">
        <v>0</v>
      </c>
      <c r="L64" s="68"/>
      <c r="M64" s="20">
        <v>5245318624</v>
      </c>
      <c r="N64" s="68"/>
      <c r="O64" s="68"/>
      <c r="P64" s="68"/>
      <c r="Q64" s="68"/>
      <c r="R64" s="68"/>
      <c r="S64" s="67"/>
      <c r="T64" s="67"/>
    </row>
    <row r="65" spans="1:20" ht="21.75" customHeight="1">
      <c r="A65" s="54" t="s">
        <v>258</v>
      </c>
      <c r="B65" s="67"/>
      <c r="C65" s="20">
        <v>0</v>
      </c>
      <c r="D65" s="68"/>
      <c r="E65" s="20">
        <v>0</v>
      </c>
      <c r="F65" s="68"/>
      <c r="G65" s="96">
        <f t="shared" si="0"/>
        <v>0</v>
      </c>
      <c r="H65" s="68"/>
      <c r="I65" s="20">
        <v>5450704109</v>
      </c>
      <c r="J65" s="68"/>
      <c r="K65" s="20">
        <v>0</v>
      </c>
      <c r="L65" s="68"/>
      <c r="M65" s="20">
        <v>5450704109</v>
      </c>
      <c r="N65" s="68"/>
      <c r="O65" s="68"/>
      <c r="P65" s="68"/>
      <c r="Q65" s="68"/>
      <c r="R65" s="68"/>
      <c r="S65" s="67"/>
      <c r="T65" s="67"/>
    </row>
    <row r="66" spans="1:20" ht="21.75" customHeight="1">
      <c r="A66" s="54" t="s">
        <v>272</v>
      </c>
      <c r="B66" s="67"/>
      <c r="C66" s="20">
        <v>0</v>
      </c>
      <c r="D66" s="68"/>
      <c r="E66" s="20">
        <v>0</v>
      </c>
      <c r="F66" s="68"/>
      <c r="G66" s="96">
        <f t="shared" si="0"/>
        <v>0</v>
      </c>
      <c r="H66" s="68"/>
      <c r="I66" s="20">
        <v>36065412632</v>
      </c>
      <c r="J66" s="68"/>
      <c r="K66" s="20">
        <v>0</v>
      </c>
      <c r="L66" s="68"/>
      <c r="M66" s="20">
        <v>36065412632</v>
      </c>
      <c r="N66" s="68"/>
      <c r="O66" s="68"/>
      <c r="P66" s="68"/>
      <c r="Q66" s="68"/>
      <c r="R66" s="68"/>
      <c r="S66" s="67"/>
      <c r="T66" s="67"/>
    </row>
    <row r="67" spans="1:20" ht="21.75" customHeight="1">
      <c r="A67" s="54" t="s">
        <v>255</v>
      </c>
      <c r="B67" s="67"/>
      <c r="C67" s="20">
        <v>0</v>
      </c>
      <c r="D67" s="68"/>
      <c r="E67" s="20">
        <v>0</v>
      </c>
      <c r="F67" s="68"/>
      <c r="G67" s="96">
        <f t="shared" si="0"/>
        <v>0</v>
      </c>
      <c r="H67" s="68"/>
      <c r="I67" s="20">
        <v>12853719615</v>
      </c>
      <c r="J67" s="68"/>
      <c r="K67" s="20">
        <v>0</v>
      </c>
      <c r="L67" s="68"/>
      <c r="M67" s="20">
        <v>12853719615</v>
      </c>
      <c r="N67" s="68"/>
      <c r="O67" s="68"/>
      <c r="P67" s="68"/>
      <c r="Q67" s="68"/>
      <c r="R67" s="68"/>
      <c r="S67" s="67"/>
      <c r="T67" s="67"/>
    </row>
    <row r="68" spans="1:20" ht="21.75" customHeight="1">
      <c r="A68" s="54" t="s">
        <v>240</v>
      </c>
      <c r="B68" s="67"/>
      <c r="C68" s="20">
        <v>0</v>
      </c>
      <c r="D68" s="68"/>
      <c r="E68" s="20">
        <v>0</v>
      </c>
      <c r="F68" s="68"/>
      <c r="G68" s="96">
        <f t="shared" si="0"/>
        <v>0</v>
      </c>
      <c r="H68" s="68"/>
      <c r="I68" s="20">
        <v>9891266383</v>
      </c>
      <c r="J68" s="68"/>
      <c r="K68" s="20">
        <v>0</v>
      </c>
      <c r="L68" s="68"/>
      <c r="M68" s="20">
        <v>9891266383</v>
      </c>
      <c r="N68" s="68"/>
      <c r="O68" s="68"/>
      <c r="P68" s="68"/>
      <c r="Q68" s="68"/>
      <c r="R68" s="68"/>
      <c r="S68" s="67"/>
      <c r="T68" s="67"/>
    </row>
    <row r="69" spans="1:20" ht="21.75" customHeight="1">
      <c r="A69" s="54" t="s">
        <v>255</v>
      </c>
      <c r="B69" s="67"/>
      <c r="C69" s="20">
        <v>0</v>
      </c>
      <c r="D69" s="68"/>
      <c r="E69" s="20">
        <v>0</v>
      </c>
      <c r="F69" s="68"/>
      <c r="G69" s="96">
        <f t="shared" si="0"/>
        <v>0</v>
      </c>
      <c r="H69" s="68"/>
      <c r="I69" s="20">
        <v>3269760656</v>
      </c>
      <c r="J69" s="68"/>
      <c r="K69" s="20">
        <v>0</v>
      </c>
      <c r="L69" s="68"/>
      <c r="M69" s="20">
        <v>3269760656</v>
      </c>
      <c r="N69" s="68"/>
      <c r="O69" s="68"/>
      <c r="P69" s="68"/>
      <c r="Q69" s="68"/>
      <c r="R69" s="68"/>
      <c r="S69" s="67"/>
      <c r="T69" s="67"/>
    </row>
    <row r="70" spans="1:20" ht="21.75" customHeight="1">
      <c r="A70" s="89" t="s">
        <v>240</v>
      </c>
      <c r="B70" s="67"/>
      <c r="C70" s="20">
        <v>0</v>
      </c>
      <c r="D70" s="68"/>
      <c r="E70" s="20">
        <v>0</v>
      </c>
      <c r="F70" s="68"/>
      <c r="G70" s="96">
        <f t="shared" si="0"/>
        <v>0</v>
      </c>
      <c r="H70" s="68"/>
      <c r="I70" s="20">
        <v>5871926229</v>
      </c>
      <c r="J70" s="68"/>
      <c r="K70" s="20">
        <v>0</v>
      </c>
      <c r="L70" s="68"/>
      <c r="M70" s="20">
        <v>5871926229</v>
      </c>
      <c r="N70" s="68"/>
      <c r="O70" s="68"/>
      <c r="P70" s="68"/>
      <c r="Q70" s="68"/>
      <c r="R70" s="68"/>
      <c r="S70" s="67"/>
      <c r="T70" s="67"/>
    </row>
    <row r="71" spans="1:20" ht="21.75" customHeight="1">
      <c r="A71" s="54" t="s">
        <v>255</v>
      </c>
      <c r="B71" s="67"/>
      <c r="C71" s="20">
        <v>0</v>
      </c>
      <c r="D71" s="68"/>
      <c r="E71" s="20">
        <v>0</v>
      </c>
      <c r="F71" s="68"/>
      <c r="G71" s="96">
        <f t="shared" si="0"/>
        <v>0</v>
      </c>
      <c r="H71" s="68"/>
      <c r="I71" s="20">
        <v>8012178378</v>
      </c>
      <c r="J71" s="68"/>
      <c r="K71" s="20">
        <v>0</v>
      </c>
      <c r="L71" s="68"/>
      <c r="M71" s="20">
        <v>8012178378</v>
      </c>
      <c r="N71" s="68"/>
      <c r="O71" s="68"/>
      <c r="P71" s="68"/>
      <c r="Q71" s="68"/>
      <c r="R71" s="68"/>
      <c r="S71" s="67"/>
      <c r="T71" s="67"/>
    </row>
    <row r="72" spans="1:20" ht="21.75" customHeight="1">
      <c r="A72" s="54" t="s">
        <v>258</v>
      </c>
      <c r="B72" s="67"/>
      <c r="C72" s="20">
        <v>0</v>
      </c>
      <c r="D72" s="68"/>
      <c r="E72" s="20">
        <v>0</v>
      </c>
      <c r="F72" s="68"/>
      <c r="G72" s="96">
        <f t="shared" si="0"/>
        <v>0</v>
      </c>
      <c r="H72" s="68"/>
      <c r="I72" s="20">
        <v>38921391780</v>
      </c>
      <c r="J72" s="68"/>
      <c r="K72" s="20">
        <v>0</v>
      </c>
      <c r="L72" s="68"/>
      <c r="M72" s="20">
        <v>38921391780</v>
      </c>
      <c r="N72" s="68"/>
      <c r="O72" s="68"/>
      <c r="P72" s="68"/>
      <c r="Q72" s="68"/>
      <c r="R72" s="68"/>
      <c r="S72" s="67"/>
      <c r="T72" s="67"/>
    </row>
    <row r="73" spans="1:20" ht="21.75" customHeight="1">
      <c r="A73" s="54" t="s">
        <v>240</v>
      </c>
      <c r="B73" s="67"/>
      <c r="C73" s="20">
        <v>0</v>
      </c>
      <c r="D73" s="68"/>
      <c r="E73" s="20">
        <v>0</v>
      </c>
      <c r="F73" s="68"/>
      <c r="G73" s="96">
        <f t="shared" ref="G73:G136" si="1">C73-E73</f>
        <v>0</v>
      </c>
      <c r="H73" s="68"/>
      <c r="I73" s="20">
        <v>2685245902</v>
      </c>
      <c r="J73" s="68"/>
      <c r="K73" s="20">
        <v>0</v>
      </c>
      <c r="L73" s="68"/>
      <c r="M73" s="20">
        <v>2685245902</v>
      </c>
      <c r="N73" s="68"/>
      <c r="O73" s="68"/>
      <c r="P73" s="68"/>
      <c r="Q73" s="68"/>
      <c r="R73" s="68"/>
      <c r="S73" s="67"/>
      <c r="T73" s="67"/>
    </row>
    <row r="74" spans="1:20" ht="21.75" customHeight="1">
      <c r="A74" s="54" t="s">
        <v>258</v>
      </c>
      <c r="B74" s="67"/>
      <c r="C74" s="20">
        <v>0</v>
      </c>
      <c r="D74" s="68"/>
      <c r="E74" s="20">
        <v>0</v>
      </c>
      <c r="F74" s="68"/>
      <c r="G74" s="96">
        <f t="shared" si="1"/>
        <v>0</v>
      </c>
      <c r="H74" s="68"/>
      <c r="I74" s="20">
        <v>25261643835</v>
      </c>
      <c r="J74" s="68"/>
      <c r="K74" s="20">
        <v>0</v>
      </c>
      <c r="L74" s="68"/>
      <c r="M74" s="20">
        <v>25261643835</v>
      </c>
      <c r="N74" s="68"/>
      <c r="O74" s="68"/>
      <c r="P74" s="68"/>
      <c r="Q74" s="68"/>
      <c r="R74" s="68"/>
      <c r="S74" s="67"/>
      <c r="T74" s="67"/>
    </row>
    <row r="75" spans="1:20" ht="21.75" customHeight="1">
      <c r="A75" s="54" t="s">
        <v>253</v>
      </c>
      <c r="B75" s="67"/>
      <c r="C75" s="20">
        <v>0</v>
      </c>
      <c r="D75" s="68"/>
      <c r="E75" s="20">
        <v>0</v>
      </c>
      <c r="F75" s="68"/>
      <c r="G75" s="96">
        <f t="shared" si="1"/>
        <v>0</v>
      </c>
      <c r="H75" s="68"/>
      <c r="I75" s="20">
        <v>52657575616</v>
      </c>
      <c r="J75" s="68"/>
      <c r="K75" s="20">
        <v>0</v>
      </c>
      <c r="L75" s="68"/>
      <c r="M75" s="20">
        <v>52657575616</v>
      </c>
      <c r="N75" s="68"/>
      <c r="O75" s="68"/>
      <c r="P75" s="68"/>
      <c r="Q75" s="68"/>
      <c r="R75" s="68"/>
      <c r="S75" s="67"/>
      <c r="T75" s="67"/>
    </row>
    <row r="76" spans="1:20" ht="21.75" customHeight="1">
      <c r="A76" s="54" t="s">
        <v>253</v>
      </c>
      <c r="B76" s="67"/>
      <c r="C76" s="20">
        <v>0</v>
      </c>
      <c r="D76" s="68"/>
      <c r="E76" s="20">
        <v>0</v>
      </c>
      <c r="F76" s="68"/>
      <c r="G76" s="96">
        <f t="shared" si="1"/>
        <v>0</v>
      </c>
      <c r="H76" s="68"/>
      <c r="I76" s="20">
        <v>8406113425</v>
      </c>
      <c r="J76" s="68"/>
      <c r="K76" s="20">
        <v>0</v>
      </c>
      <c r="L76" s="68"/>
      <c r="M76" s="20">
        <v>8406113425</v>
      </c>
      <c r="N76" s="68"/>
      <c r="O76" s="68"/>
      <c r="P76" s="68"/>
      <c r="Q76" s="68"/>
      <c r="R76" s="68"/>
      <c r="S76" s="67"/>
      <c r="T76" s="67"/>
    </row>
    <row r="77" spans="1:20" ht="21.75" customHeight="1">
      <c r="A77" s="54" t="s">
        <v>253</v>
      </c>
      <c r="B77" s="67"/>
      <c r="C77" s="20">
        <v>0</v>
      </c>
      <c r="D77" s="68"/>
      <c r="E77" s="20">
        <v>0</v>
      </c>
      <c r="F77" s="68"/>
      <c r="G77" s="96">
        <f t="shared" si="1"/>
        <v>0</v>
      </c>
      <c r="H77" s="68"/>
      <c r="I77" s="20">
        <v>125446253425</v>
      </c>
      <c r="J77" s="68"/>
      <c r="K77" s="20">
        <v>0</v>
      </c>
      <c r="L77" s="68"/>
      <c r="M77" s="20">
        <v>125446253425</v>
      </c>
      <c r="N77" s="68"/>
      <c r="O77" s="68"/>
      <c r="P77" s="68"/>
      <c r="Q77" s="68"/>
      <c r="R77" s="68"/>
      <c r="S77" s="67"/>
      <c r="T77" s="67"/>
    </row>
    <row r="78" spans="1:20" ht="21.75" customHeight="1">
      <c r="A78" s="54" t="s">
        <v>255</v>
      </c>
      <c r="B78" s="67"/>
      <c r="C78" s="20">
        <v>0</v>
      </c>
      <c r="D78" s="68"/>
      <c r="E78" s="20">
        <v>0</v>
      </c>
      <c r="F78" s="68"/>
      <c r="G78" s="96">
        <f t="shared" si="1"/>
        <v>0</v>
      </c>
      <c r="H78" s="68"/>
      <c r="I78" s="20">
        <v>28001817891</v>
      </c>
      <c r="J78" s="68"/>
      <c r="K78" s="20">
        <v>0</v>
      </c>
      <c r="L78" s="68"/>
      <c r="M78" s="20">
        <v>28001817891</v>
      </c>
      <c r="N78" s="68"/>
      <c r="O78" s="68"/>
      <c r="P78" s="68"/>
      <c r="Q78" s="68"/>
      <c r="R78" s="68"/>
      <c r="S78" s="67"/>
      <c r="T78" s="67"/>
    </row>
    <row r="79" spans="1:20" ht="21.75" customHeight="1">
      <c r="A79" s="54" t="s">
        <v>255</v>
      </c>
      <c r="B79" s="67"/>
      <c r="C79" s="20">
        <v>0</v>
      </c>
      <c r="D79" s="68"/>
      <c r="E79" s="20">
        <v>0</v>
      </c>
      <c r="F79" s="68"/>
      <c r="G79" s="96">
        <f t="shared" si="1"/>
        <v>0</v>
      </c>
      <c r="H79" s="68"/>
      <c r="I79" s="20">
        <v>15385311666</v>
      </c>
      <c r="J79" s="68"/>
      <c r="K79" s="20">
        <v>0</v>
      </c>
      <c r="L79" s="68"/>
      <c r="M79" s="20">
        <v>15385311666</v>
      </c>
      <c r="N79" s="68"/>
      <c r="O79" s="68"/>
      <c r="P79" s="68"/>
      <c r="Q79" s="68"/>
      <c r="R79" s="68"/>
      <c r="S79" s="67"/>
      <c r="T79" s="67"/>
    </row>
    <row r="80" spans="1:20" ht="21.75" customHeight="1">
      <c r="A80" s="54" t="s">
        <v>255</v>
      </c>
      <c r="B80" s="67"/>
      <c r="C80" s="20">
        <v>0</v>
      </c>
      <c r="D80" s="68"/>
      <c r="E80" s="20">
        <v>0</v>
      </c>
      <c r="F80" s="68"/>
      <c r="G80" s="96">
        <f t="shared" si="1"/>
        <v>0</v>
      </c>
      <c r="H80" s="68"/>
      <c r="I80" s="20">
        <v>504945001</v>
      </c>
      <c r="J80" s="68"/>
      <c r="K80" s="20">
        <v>0</v>
      </c>
      <c r="L80" s="68"/>
      <c r="M80" s="20">
        <v>504945001</v>
      </c>
      <c r="N80" s="68"/>
      <c r="O80" s="68"/>
      <c r="P80" s="68"/>
      <c r="Q80" s="68"/>
      <c r="R80" s="68"/>
      <c r="S80" s="67"/>
      <c r="T80" s="67"/>
    </row>
    <row r="81" spans="1:20" ht="21.75" customHeight="1">
      <c r="A81" s="54" t="s">
        <v>264</v>
      </c>
      <c r="B81" s="67"/>
      <c r="C81" s="20">
        <v>0</v>
      </c>
      <c r="D81" s="68"/>
      <c r="E81" s="20">
        <v>0</v>
      </c>
      <c r="F81" s="68"/>
      <c r="G81" s="96">
        <f t="shared" si="1"/>
        <v>0</v>
      </c>
      <c r="H81" s="68"/>
      <c r="I81" s="20">
        <v>122931999995</v>
      </c>
      <c r="J81" s="68"/>
      <c r="K81" s="20">
        <v>0</v>
      </c>
      <c r="L81" s="68"/>
      <c r="M81" s="20">
        <v>122931999995</v>
      </c>
      <c r="N81" s="68"/>
      <c r="O81" s="68"/>
      <c r="P81" s="68"/>
      <c r="Q81" s="68"/>
      <c r="R81" s="68"/>
      <c r="S81" s="67"/>
      <c r="T81" s="67"/>
    </row>
    <row r="82" spans="1:20" ht="21.75" customHeight="1">
      <c r="A82" s="54" t="s">
        <v>272</v>
      </c>
      <c r="B82" s="67"/>
      <c r="C82" s="20">
        <v>0</v>
      </c>
      <c r="D82" s="68"/>
      <c r="E82" s="20">
        <v>0</v>
      </c>
      <c r="F82" s="68"/>
      <c r="G82" s="96">
        <f t="shared" si="1"/>
        <v>0</v>
      </c>
      <c r="H82" s="68"/>
      <c r="I82" s="20">
        <v>22128166659</v>
      </c>
      <c r="J82" s="68"/>
      <c r="K82" s="20">
        <v>0</v>
      </c>
      <c r="L82" s="68"/>
      <c r="M82" s="20">
        <v>22128166659</v>
      </c>
      <c r="N82" s="68"/>
      <c r="O82" s="68"/>
      <c r="P82" s="68"/>
      <c r="Q82" s="68"/>
      <c r="R82" s="68"/>
      <c r="S82" s="67"/>
      <c r="T82" s="67"/>
    </row>
    <row r="83" spans="1:20" ht="21.75" customHeight="1">
      <c r="A83" s="54" t="s">
        <v>264</v>
      </c>
      <c r="B83" s="67"/>
      <c r="C83" s="20">
        <v>0</v>
      </c>
      <c r="D83" s="68"/>
      <c r="E83" s="20">
        <v>0</v>
      </c>
      <c r="F83" s="68"/>
      <c r="G83" s="96">
        <f t="shared" si="1"/>
        <v>0</v>
      </c>
      <c r="H83" s="68"/>
      <c r="I83" s="20">
        <v>69101912553</v>
      </c>
      <c r="J83" s="68"/>
      <c r="K83" s="20">
        <v>0</v>
      </c>
      <c r="L83" s="68"/>
      <c r="M83" s="20">
        <v>69101912553</v>
      </c>
      <c r="N83" s="68"/>
      <c r="O83" s="68"/>
      <c r="P83" s="68"/>
      <c r="Q83" s="68"/>
      <c r="R83" s="68"/>
      <c r="S83" s="67"/>
      <c r="T83" s="67"/>
    </row>
    <row r="84" spans="1:20" ht="21.75" customHeight="1">
      <c r="A84" s="54" t="s">
        <v>240</v>
      </c>
      <c r="B84" s="67"/>
      <c r="C84" s="20">
        <v>0</v>
      </c>
      <c r="D84" s="68"/>
      <c r="E84" s="20">
        <v>0</v>
      </c>
      <c r="F84" s="68"/>
      <c r="G84" s="96">
        <f t="shared" si="1"/>
        <v>0</v>
      </c>
      <c r="H84" s="68"/>
      <c r="I84" s="20">
        <v>10480283123</v>
      </c>
      <c r="J84" s="68"/>
      <c r="K84" s="20">
        <v>0</v>
      </c>
      <c r="L84" s="68"/>
      <c r="M84" s="20">
        <v>10480283123</v>
      </c>
      <c r="N84" s="68"/>
      <c r="O84" s="68"/>
      <c r="P84" s="68"/>
      <c r="Q84" s="68"/>
      <c r="R84" s="68"/>
      <c r="S84" s="67"/>
      <c r="T84" s="67"/>
    </row>
    <row r="85" spans="1:20" ht="21.75" customHeight="1">
      <c r="A85" s="54" t="s">
        <v>240</v>
      </c>
      <c r="B85" s="67"/>
      <c r="C85" s="20">
        <v>0</v>
      </c>
      <c r="D85" s="68"/>
      <c r="E85" s="20">
        <v>0</v>
      </c>
      <c r="F85" s="68"/>
      <c r="G85" s="96">
        <f t="shared" si="1"/>
        <v>0</v>
      </c>
      <c r="H85" s="68"/>
      <c r="I85" s="20">
        <v>5952043643</v>
      </c>
      <c r="J85" s="68"/>
      <c r="K85" s="20">
        <v>0</v>
      </c>
      <c r="L85" s="68"/>
      <c r="M85" s="20">
        <v>5952043643</v>
      </c>
      <c r="N85" s="68"/>
      <c r="O85" s="68"/>
      <c r="P85" s="68"/>
      <c r="Q85" s="68"/>
      <c r="R85" s="68"/>
      <c r="S85" s="67"/>
      <c r="T85" s="67"/>
    </row>
    <row r="86" spans="1:20" ht="21.75" customHeight="1">
      <c r="A86" s="54" t="s">
        <v>240</v>
      </c>
      <c r="B86" s="67"/>
      <c r="C86" s="20">
        <v>0</v>
      </c>
      <c r="D86" s="68"/>
      <c r="E86" s="20">
        <v>0</v>
      </c>
      <c r="F86" s="68"/>
      <c r="G86" s="96">
        <f t="shared" si="1"/>
        <v>0</v>
      </c>
      <c r="H86" s="68"/>
      <c r="I86" s="20">
        <v>4536666667</v>
      </c>
      <c r="J86" s="68"/>
      <c r="K86" s="20">
        <v>0</v>
      </c>
      <c r="L86" s="68"/>
      <c r="M86" s="20">
        <v>4536666667</v>
      </c>
      <c r="N86" s="68"/>
      <c r="O86" s="68"/>
      <c r="P86" s="68"/>
      <c r="Q86" s="68"/>
      <c r="R86" s="68"/>
      <c r="S86" s="67"/>
      <c r="T86" s="67"/>
    </row>
    <row r="87" spans="1:20" ht="21.75" customHeight="1">
      <c r="A87" s="54" t="s">
        <v>240</v>
      </c>
      <c r="B87" s="67"/>
      <c r="C87" s="20">
        <v>0</v>
      </c>
      <c r="D87" s="68"/>
      <c r="E87" s="20">
        <v>0</v>
      </c>
      <c r="F87" s="68"/>
      <c r="G87" s="96">
        <f t="shared" si="1"/>
        <v>0</v>
      </c>
      <c r="H87" s="68"/>
      <c r="I87" s="20">
        <v>7981707501</v>
      </c>
      <c r="J87" s="68"/>
      <c r="K87" s="20">
        <v>0</v>
      </c>
      <c r="L87" s="68"/>
      <c r="M87" s="20">
        <v>7981707501</v>
      </c>
      <c r="N87" s="68"/>
      <c r="O87" s="68"/>
      <c r="P87" s="68"/>
      <c r="Q87" s="68"/>
      <c r="R87" s="68"/>
      <c r="S87" s="67"/>
      <c r="T87" s="67"/>
    </row>
    <row r="88" spans="1:20" ht="21.75" customHeight="1">
      <c r="A88" s="54" t="s">
        <v>255</v>
      </c>
      <c r="B88" s="67"/>
      <c r="C88" s="20">
        <v>0</v>
      </c>
      <c r="D88" s="68"/>
      <c r="E88" s="20">
        <v>0</v>
      </c>
      <c r="F88" s="68"/>
      <c r="G88" s="96">
        <f t="shared" si="1"/>
        <v>0</v>
      </c>
      <c r="H88" s="68"/>
      <c r="I88" s="20">
        <v>15941844647</v>
      </c>
      <c r="J88" s="68"/>
      <c r="K88" s="20">
        <v>0</v>
      </c>
      <c r="L88" s="68"/>
      <c r="M88" s="20">
        <v>15941844647</v>
      </c>
      <c r="N88" s="68"/>
      <c r="O88" s="68"/>
      <c r="P88" s="68"/>
      <c r="Q88" s="68"/>
      <c r="R88" s="68"/>
      <c r="S88" s="67"/>
      <c r="T88" s="67"/>
    </row>
    <row r="89" spans="1:20" ht="21.75" customHeight="1">
      <c r="A89" s="54" t="s">
        <v>255</v>
      </c>
      <c r="B89" s="67"/>
      <c r="C89" s="20">
        <v>0</v>
      </c>
      <c r="D89" s="68"/>
      <c r="E89" s="20">
        <v>0</v>
      </c>
      <c r="F89" s="68"/>
      <c r="G89" s="96">
        <f t="shared" si="1"/>
        <v>0</v>
      </c>
      <c r="H89" s="68"/>
      <c r="I89" s="20">
        <v>11541233334</v>
      </c>
      <c r="J89" s="68"/>
      <c r="K89" s="20">
        <v>0</v>
      </c>
      <c r="L89" s="68"/>
      <c r="M89" s="20">
        <v>11541233334</v>
      </c>
      <c r="N89" s="68"/>
      <c r="O89" s="68"/>
      <c r="P89" s="68"/>
      <c r="Q89" s="68"/>
      <c r="R89" s="68"/>
      <c r="S89" s="67"/>
      <c r="T89" s="67"/>
    </row>
    <row r="90" spans="1:20" ht="21.75" customHeight="1">
      <c r="A90" s="54" t="s">
        <v>253</v>
      </c>
      <c r="B90" s="67"/>
      <c r="C90" s="20">
        <v>0</v>
      </c>
      <c r="D90" s="68"/>
      <c r="E90" s="20">
        <v>0</v>
      </c>
      <c r="F90" s="68"/>
      <c r="G90" s="96">
        <f t="shared" si="1"/>
        <v>0</v>
      </c>
      <c r="H90" s="68"/>
      <c r="I90" s="20">
        <v>36136438356</v>
      </c>
      <c r="J90" s="68"/>
      <c r="K90" s="20">
        <v>0</v>
      </c>
      <c r="L90" s="68"/>
      <c r="M90" s="20">
        <v>36136438356</v>
      </c>
      <c r="N90" s="68"/>
      <c r="O90" s="68"/>
      <c r="P90" s="68"/>
      <c r="Q90" s="68"/>
      <c r="R90" s="68"/>
      <c r="S90" s="67"/>
      <c r="T90" s="67"/>
    </row>
    <row r="91" spans="1:20" ht="21.75" customHeight="1">
      <c r="A91" s="54" t="s">
        <v>258</v>
      </c>
      <c r="B91" s="67"/>
      <c r="C91" s="20">
        <v>0</v>
      </c>
      <c r="D91" s="68"/>
      <c r="E91" s="20">
        <v>0</v>
      </c>
      <c r="F91" s="68"/>
      <c r="G91" s="96">
        <f t="shared" si="1"/>
        <v>0</v>
      </c>
      <c r="H91" s="68"/>
      <c r="I91" s="20">
        <v>32607875342</v>
      </c>
      <c r="J91" s="68"/>
      <c r="K91" s="20">
        <v>0</v>
      </c>
      <c r="L91" s="68"/>
      <c r="M91" s="20">
        <v>32607875342</v>
      </c>
      <c r="N91" s="68"/>
      <c r="O91" s="68"/>
      <c r="P91" s="68"/>
      <c r="Q91" s="68"/>
      <c r="R91" s="68"/>
      <c r="S91" s="67"/>
      <c r="T91" s="67"/>
    </row>
    <row r="92" spans="1:20" ht="21.75" customHeight="1">
      <c r="A92" s="54" t="s">
        <v>255</v>
      </c>
      <c r="B92" s="67"/>
      <c r="C92" s="20">
        <v>0</v>
      </c>
      <c r="D92" s="68"/>
      <c r="E92" s="20">
        <v>0</v>
      </c>
      <c r="F92" s="68"/>
      <c r="G92" s="96">
        <f t="shared" si="1"/>
        <v>0</v>
      </c>
      <c r="H92" s="68"/>
      <c r="I92" s="20">
        <v>855737700</v>
      </c>
      <c r="J92" s="68"/>
      <c r="K92" s="20">
        <v>0</v>
      </c>
      <c r="L92" s="68"/>
      <c r="M92" s="20">
        <v>855737700</v>
      </c>
      <c r="N92" s="68"/>
      <c r="O92" s="68"/>
      <c r="P92" s="68"/>
      <c r="Q92" s="68"/>
      <c r="R92" s="68"/>
      <c r="S92" s="67"/>
      <c r="T92" s="67"/>
    </row>
    <row r="93" spans="1:20" ht="21.75" customHeight="1">
      <c r="A93" s="54" t="s">
        <v>255</v>
      </c>
      <c r="B93" s="67"/>
      <c r="C93" s="20">
        <v>0</v>
      </c>
      <c r="D93" s="68"/>
      <c r="E93" s="20">
        <v>0</v>
      </c>
      <c r="F93" s="68"/>
      <c r="G93" s="96">
        <f t="shared" si="1"/>
        <v>0</v>
      </c>
      <c r="H93" s="68"/>
      <c r="I93" s="20">
        <v>9537086065</v>
      </c>
      <c r="J93" s="68"/>
      <c r="K93" s="20">
        <v>0</v>
      </c>
      <c r="L93" s="68"/>
      <c r="M93" s="20">
        <v>9537086065</v>
      </c>
      <c r="N93" s="68"/>
      <c r="O93" s="68"/>
      <c r="P93" s="68"/>
      <c r="Q93" s="68"/>
      <c r="R93" s="68"/>
      <c r="S93" s="67"/>
      <c r="T93" s="67"/>
    </row>
    <row r="94" spans="1:20" ht="21.75" customHeight="1">
      <c r="A94" s="54" t="s">
        <v>272</v>
      </c>
      <c r="B94" s="67"/>
      <c r="C94" s="20">
        <v>0</v>
      </c>
      <c r="D94" s="68"/>
      <c r="E94" s="20">
        <v>0</v>
      </c>
      <c r="F94" s="68"/>
      <c r="G94" s="96">
        <f t="shared" si="1"/>
        <v>0</v>
      </c>
      <c r="H94" s="68"/>
      <c r="I94" s="20">
        <v>51573333331</v>
      </c>
      <c r="J94" s="68"/>
      <c r="K94" s="20">
        <v>0</v>
      </c>
      <c r="L94" s="68"/>
      <c r="M94" s="20">
        <v>51573333331</v>
      </c>
      <c r="N94" s="68"/>
      <c r="O94" s="68"/>
      <c r="P94" s="68"/>
      <c r="Q94" s="68"/>
      <c r="R94" s="68"/>
      <c r="S94" s="67"/>
      <c r="T94" s="67"/>
    </row>
    <row r="95" spans="1:20" ht="21.75" customHeight="1">
      <c r="A95" s="54" t="s">
        <v>240</v>
      </c>
      <c r="B95" s="67"/>
      <c r="C95" s="20">
        <v>0</v>
      </c>
      <c r="D95" s="68"/>
      <c r="E95" s="20">
        <v>0</v>
      </c>
      <c r="F95" s="68"/>
      <c r="G95" s="96">
        <f t="shared" si="1"/>
        <v>0</v>
      </c>
      <c r="H95" s="68"/>
      <c r="I95" s="20">
        <v>40445472784</v>
      </c>
      <c r="J95" s="68"/>
      <c r="K95" s="20">
        <v>0</v>
      </c>
      <c r="L95" s="68"/>
      <c r="M95" s="20">
        <v>40445472784</v>
      </c>
      <c r="N95" s="68"/>
      <c r="O95" s="68"/>
      <c r="P95" s="68"/>
      <c r="Q95" s="68"/>
      <c r="R95" s="68"/>
      <c r="S95" s="67"/>
      <c r="T95" s="67"/>
    </row>
    <row r="96" spans="1:20" ht="21.75" customHeight="1">
      <c r="A96" s="54" t="s">
        <v>255</v>
      </c>
      <c r="B96" s="67"/>
      <c r="C96" s="20">
        <v>0</v>
      </c>
      <c r="D96" s="68"/>
      <c r="E96" s="20">
        <v>0</v>
      </c>
      <c r="F96" s="68"/>
      <c r="G96" s="96">
        <f t="shared" si="1"/>
        <v>0</v>
      </c>
      <c r="H96" s="68"/>
      <c r="I96" s="20">
        <v>33650273216</v>
      </c>
      <c r="J96" s="68"/>
      <c r="K96" s="20">
        <v>0</v>
      </c>
      <c r="L96" s="68"/>
      <c r="M96" s="20">
        <v>33650273216</v>
      </c>
      <c r="N96" s="68"/>
      <c r="O96" s="68"/>
      <c r="P96" s="68"/>
      <c r="Q96" s="68"/>
      <c r="R96" s="68"/>
      <c r="S96" s="67"/>
      <c r="T96" s="67"/>
    </row>
    <row r="97" spans="1:20" ht="21.75" customHeight="1">
      <c r="A97" s="54" t="s">
        <v>255</v>
      </c>
      <c r="B97" s="67"/>
      <c r="C97" s="20">
        <v>0</v>
      </c>
      <c r="D97" s="68"/>
      <c r="E97" s="20">
        <v>0</v>
      </c>
      <c r="F97" s="68"/>
      <c r="G97" s="96">
        <f t="shared" si="1"/>
        <v>0</v>
      </c>
      <c r="H97" s="68"/>
      <c r="I97" s="20">
        <v>23342794378</v>
      </c>
      <c r="J97" s="68"/>
      <c r="K97" s="20">
        <v>0</v>
      </c>
      <c r="L97" s="68"/>
      <c r="M97" s="20">
        <v>23342794378</v>
      </c>
      <c r="N97" s="68"/>
      <c r="O97" s="68"/>
      <c r="P97" s="68"/>
      <c r="Q97" s="68"/>
      <c r="R97" s="68"/>
      <c r="S97" s="67"/>
      <c r="T97" s="67"/>
    </row>
    <row r="98" spans="1:20" ht="21.75" customHeight="1">
      <c r="A98" s="54" t="s">
        <v>240</v>
      </c>
      <c r="B98" s="67"/>
      <c r="C98" s="20">
        <v>0</v>
      </c>
      <c r="D98" s="68"/>
      <c r="E98" s="20">
        <v>0</v>
      </c>
      <c r="F98" s="68"/>
      <c r="G98" s="96">
        <f t="shared" si="1"/>
        <v>0</v>
      </c>
      <c r="H98" s="68"/>
      <c r="I98" s="20">
        <v>3546539763</v>
      </c>
      <c r="J98" s="68"/>
      <c r="K98" s="20">
        <v>0</v>
      </c>
      <c r="L98" s="68"/>
      <c r="M98" s="20">
        <v>3546539763</v>
      </c>
      <c r="N98" s="68"/>
      <c r="O98" s="68"/>
      <c r="P98" s="68"/>
      <c r="Q98" s="68"/>
      <c r="R98" s="68"/>
      <c r="S98" s="67"/>
      <c r="T98" s="67"/>
    </row>
    <row r="99" spans="1:20" ht="21.75" customHeight="1">
      <c r="A99" s="54" t="s">
        <v>255</v>
      </c>
      <c r="B99" s="67"/>
      <c r="C99" s="20">
        <v>0</v>
      </c>
      <c r="D99" s="68"/>
      <c r="E99" s="20">
        <v>0</v>
      </c>
      <c r="F99" s="68"/>
      <c r="G99" s="96">
        <f t="shared" si="1"/>
        <v>0</v>
      </c>
      <c r="H99" s="68"/>
      <c r="I99" s="20">
        <v>13683838311</v>
      </c>
      <c r="J99" s="68"/>
      <c r="K99" s="20">
        <v>0</v>
      </c>
      <c r="L99" s="68"/>
      <c r="M99" s="20">
        <v>13683838311</v>
      </c>
      <c r="N99" s="68"/>
      <c r="O99" s="68"/>
      <c r="P99" s="68"/>
      <c r="Q99" s="68"/>
      <c r="R99" s="68"/>
      <c r="S99" s="67"/>
      <c r="T99" s="67"/>
    </row>
    <row r="100" spans="1:20" ht="21.75" customHeight="1">
      <c r="A100" s="54" t="s">
        <v>255</v>
      </c>
      <c r="B100" s="67"/>
      <c r="C100" s="20">
        <v>0</v>
      </c>
      <c r="D100" s="68"/>
      <c r="E100" s="20">
        <v>0</v>
      </c>
      <c r="F100" s="68"/>
      <c r="G100" s="96">
        <f t="shared" si="1"/>
        <v>0</v>
      </c>
      <c r="H100" s="68"/>
      <c r="I100" s="20">
        <v>16125288523</v>
      </c>
      <c r="J100" s="68"/>
      <c r="K100" s="20">
        <v>0</v>
      </c>
      <c r="L100" s="68"/>
      <c r="M100" s="20">
        <v>16125288523</v>
      </c>
      <c r="N100" s="68"/>
      <c r="O100" s="68"/>
      <c r="P100" s="68"/>
      <c r="Q100" s="68"/>
      <c r="R100" s="68"/>
      <c r="S100" s="67"/>
      <c r="T100" s="67"/>
    </row>
    <row r="101" spans="1:20" ht="21.75" customHeight="1">
      <c r="A101" s="54" t="s">
        <v>273</v>
      </c>
      <c r="B101" s="67"/>
      <c r="C101" s="20">
        <v>0</v>
      </c>
      <c r="D101" s="68"/>
      <c r="E101" s="20">
        <v>0</v>
      </c>
      <c r="F101" s="68"/>
      <c r="G101" s="96">
        <f t="shared" si="1"/>
        <v>0</v>
      </c>
      <c r="H101" s="68"/>
      <c r="I101" s="20">
        <v>66004999996</v>
      </c>
      <c r="J101" s="68"/>
      <c r="K101" s="20">
        <v>0</v>
      </c>
      <c r="L101" s="68"/>
      <c r="M101" s="20">
        <v>66004999996</v>
      </c>
      <c r="N101" s="68"/>
      <c r="O101" s="68"/>
      <c r="P101" s="68"/>
      <c r="Q101" s="68"/>
      <c r="R101" s="68"/>
      <c r="S101" s="67"/>
      <c r="T101" s="67"/>
    </row>
    <row r="102" spans="1:20" ht="21.75" customHeight="1">
      <c r="A102" s="54" t="s">
        <v>279</v>
      </c>
      <c r="B102" s="67"/>
      <c r="C102" s="20">
        <v>0</v>
      </c>
      <c r="D102" s="68"/>
      <c r="E102" s="20">
        <v>0</v>
      </c>
      <c r="F102" s="68"/>
      <c r="G102" s="96">
        <f t="shared" si="1"/>
        <v>0</v>
      </c>
      <c r="H102" s="68"/>
      <c r="I102" s="20">
        <v>36090</v>
      </c>
      <c r="J102" s="68"/>
      <c r="K102" s="20">
        <v>0</v>
      </c>
      <c r="L102" s="68"/>
      <c r="M102" s="20">
        <v>36090</v>
      </c>
      <c r="N102" s="68"/>
      <c r="O102" s="68"/>
      <c r="P102" s="68"/>
      <c r="Q102" s="68"/>
      <c r="R102" s="68"/>
      <c r="S102" s="67"/>
      <c r="T102" s="67"/>
    </row>
    <row r="103" spans="1:20" ht="21.75" customHeight="1">
      <c r="A103" s="54" t="s">
        <v>283</v>
      </c>
      <c r="B103" s="67"/>
      <c r="C103" s="20">
        <v>0</v>
      </c>
      <c r="D103" s="68"/>
      <c r="E103" s="20">
        <v>0</v>
      </c>
      <c r="F103" s="68"/>
      <c r="G103" s="96">
        <f t="shared" si="1"/>
        <v>0</v>
      </c>
      <c r="H103" s="68"/>
      <c r="I103" s="20">
        <v>51639344260</v>
      </c>
      <c r="J103" s="68"/>
      <c r="K103" s="20">
        <v>0</v>
      </c>
      <c r="L103" s="68"/>
      <c r="M103" s="20">
        <v>51639344260</v>
      </c>
      <c r="N103" s="68"/>
      <c r="O103" s="68"/>
      <c r="P103" s="68"/>
      <c r="Q103" s="68"/>
      <c r="R103" s="68"/>
      <c r="S103" s="67"/>
      <c r="T103" s="67"/>
    </row>
    <row r="104" spans="1:20" ht="21.75" customHeight="1">
      <c r="A104" s="54" t="s">
        <v>254</v>
      </c>
      <c r="B104" s="67"/>
      <c r="C104" s="20">
        <v>0</v>
      </c>
      <c r="D104" s="68"/>
      <c r="E104" s="20">
        <v>0</v>
      </c>
      <c r="F104" s="68"/>
      <c r="G104" s="96">
        <f t="shared" si="1"/>
        <v>0</v>
      </c>
      <c r="H104" s="68"/>
      <c r="I104" s="20">
        <v>58586065573</v>
      </c>
      <c r="J104" s="68"/>
      <c r="K104" s="20">
        <v>0</v>
      </c>
      <c r="L104" s="68"/>
      <c r="M104" s="20">
        <v>58586065573</v>
      </c>
      <c r="N104" s="68"/>
      <c r="O104" s="68"/>
      <c r="P104" s="68"/>
      <c r="Q104" s="68"/>
      <c r="R104" s="68"/>
      <c r="S104" s="67"/>
      <c r="T104" s="67"/>
    </row>
    <row r="105" spans="1:20" ht="21.75" customHeight="1">
      <c r="A105" s="54" t="s">
        <v>254</v>
      </c>
      <c r="B105" s="67"/>
      <c r="C105" s="20">
        <v>0</v>
      </c>
      <c r="D105" s="68"/>
      <c r="E105" s="20">
        <v>0</v>
      </c>
      <c r="F105" s="68"/>
      <c r="G105" s="96">
        <f t="shared" si="1"/>
        <v>0</v>
      </c>
      <c r="H105" s="68"/>
      <c r="I105" s="20">
        <v>59975409833</v>
      </c>
      <c r="J105" s="68"/>
      <c r="K105" s="20">
        <v>0</v>
      </c>
      <c r="L105" s="68"/>
      <c r="M105" s="20">
        <v>59975409833</v>
      </c>
      <c r="N105" s="68"/>
      <c r="O105" s="68"/>
      <c r="P105" s="68"/>
      <c r="Q105" s="68"/>
      <c r="R105" s="68"/>
      <c r="S105" s="67"/>
      <c r="T105" s="67"/>
    </row>
    <row r="106" spans="1:20" ht="21.75" customHeight="1">
      <c r="A106" s="54" t="s">
        <v>274</v>
      </c>
      <c r="B106" s="67"/>
      <c r="C106" s="20">
        <v>0</v>
      </c>
      <c r="D106" s="68"/>
      <c r="E106" s="20">
        <v>0</v>
      </c>
      <c r="F106" s="68"/>
      <c r="G106" s="96">
        <f t="shared" si="1"/>
        <v>0</v>
      </c>
      <c r="H106" s="68"/>
      <c r="I106" s="20">
        <v>51639344260</v>
      </c>
      <c r="J106" s="68"/>
      <c r="K106" s="20">
        <v>0</v>
      </c>
      <c r="L106" s="68"/>
      <c r="M106" s="20">
        <v>51639344260</v>
      </c>
      <c r="N106" s="68"/>
      <c r="O106" s="68"/>
      <c r="P106" s="68"/>
      <c r="Q106" s="68"/>
      <c r="R106" s="68"/>
      <c r="S106" s="67"/>
      <c r="T106" s="67"/>
    </row>
    <row r="107" spans="1:20" ht="21.75" customHeight="1">
      <c r="A107" s="54" t="s">
        <v>274</v>
      </c>
      <c r="B107" s="67"/>
      <c r="C107" s="20">
        <v>0</v>
      </c>
      <c r="D107" s="68"/>
      <c r="E107" s="20">
        <v>0</v>
      </c>
      <c r="F107" s="68"/>
      <c r="G107" s="96">
        <f t="shared" si="1"/>
        <v>0</v>
      </c>
      <c r="H107" s="68"/>
      <c r="I107" s="20">
        <v>51639344260</v>
      </c>
      <c r="J107" s="68"/>
      <c r="K107" s="20">
        <v>0</v>
      </c>
      <c r="L107" s="68"/>
      <c r="M107" s="20">
        <v>51639344260</v>
      </c>
      <c r="N107" s="68"/>
      <c r="O107" s="68"/>
      <c r="P107" s="68"/>
      <c r="Q107" s="68"/>
      <c r="R107" s="68"/>
      <c r="S107" s="67"/>
      <c r="T107" s="67"/>
    </row>
    <row r="108" spans="1:20" ht="21.75" customHeight="1">
      <c r="A108" s="54" t="s">
        <v>254</v>
      </c>
      <c r="B108" s="67"/>
      <c r="C108" s="20">
        <v>0</v>
      </c>
      <c r="D108" s="68"/>
      <c r="E108" s="20">
        <v>0</v>
      </c>
      <c r="F108" s="68"/>
      <c r="G108" s="96">
        <f t="shared" si="1"/>
        <v>0</v>
      </c>
      <c r="H108" s="68"/>
      <c r="I108" s="20">
        <v>51639344260</v>
      </c>
      <c r="J108" s="68"/>
      <c r="K108" s="20">
        <v>0</v>
      </c>
      <c r="L108" s="68"/>
      <c r="M108" s="20">
        <v>51639344260</v>
      </c>
      <c r="N108" s="68"/>
      <c r="O108" s="68"/>
      <c r="P108" s="68"/>
      <c r="Q108" s="68"/>
      <c r="R108" s="68"/>
      <c r="S108" s="67"/>
      <c r="T108" s="67"/>
    </row>
    <row r="109" spans="1:20" ht="21.75" customHeight="1">
      <c r="A109" s="54" t="s">
        <v>274</v>
      </c>
      <c r="B109" s="67"/>
      <c r="C109" s="20">
        <v>0</v>
      </c>
      <c r="D109" s="68"/>
      <c r="E109" s="20">
        <v>0</v>
      </c>
      <c r="F109" s="68"/>
      <c r="G109" s="96">
        <f t="shared" si="1"/>
        <v>0</v>
      </c>
      <c r="H109" s="68"/>
      <c r="I109" s="20">
        <v>32791112695</v>
      </c>
      <c r="J109" s="68"/>
      <c r="K109" s="20">
        <v>0</v>
      </c>
      <c r="L109" s="68"/>
      <c r="M109" s="20">
        <v>32791112695</v>
      </c>
      <c r="N109" s="68"/>
      <c r="O109" s="68"/>
      <c r="P109" s="68"/>
      <c r="Q109" s="68"/>
      <c r="R109" s="68"/>
      <c r="S109" s="67"/>
      <c r="T109" s="67"/>
    </row>
    <row r="110" spans="1:20" ht="21.75" customHeight="1">
      <c r="A110" s="54" t="s">
        <v>240</v>
      </c>
      <c r="B110" s="67"/>
      <c r="C110" s="20">
        <v>0</v>
      </c>
      <c r="D110" s="68"/>
      <c r="E110" s="20">
        <v>0</v>
      </c>
      <c r="F110" s="68"/>
      <c r="G110" s="96">
        <f t="shared" si="1"/>
        <v>0</v>
      </c>
      <c r="H110" s="68"/>
      <c r="I110" s="20">
        <v>1896134764</v>
      </c>
      <c r="J110" s="68"/>
      <c r="K110" s="20">
        <v>0</v>
      </c>
      <c r="L110" s="68"/>
      <c r="M110" s="20">
        <v>1896134764</v>
      </c>
      <c r="N110" s="68"/>
      <c r="O110" s="68"/>
      <c r="P110" s="68"/>
      <c r="Q110" s="68"/>
      <c r="R110" s="68"/>
      <c r="S110" s="67"/>
      <c r="T110" s="67"/>
    </row>
    <row r="111" spans="1:20" ht="21.75" customHeight="1">
      <c r="A111" s="54" t="s">
        <v>254</v>
      </c>
      <c r="B111" s="67"/>
      <c r="C111" s="20">
        <v>0</v>
      </c>
      <c r="D111" s="68"/>
      <c r="E111" s="20">
        <v>0</v>
      </c>
      <c r="F111" s="68"/>
      <c r="G111" s="96">
        <f t="shared" si="1"/>
        <v>0</v>
      </c>
      <c r="H111" s="68"/>
      <c r="I111" s="20">
        <v>51901967213</v>
      </c>
      <c r="J111" s="68"/>
      <c r="K111" s="20">
        <v>0</v>
      </c>
      <c r="L111" s="68"/>
      <c r="M111" s="20">
        <v>51901967213</v>
      </c>
      <c r="N111" s="68"/>
      <c r="O111" s="68"/>
      <c r="P111" s="68"/>
      <c r="Q111" s="68"/>
      <c r="R111" s="68"/>
      <c r="S111" s="67"/>
      <c r="T111" s="67"/>
    </row>
    <row r="112" spans="1:20" ht="21.75" customHeight="1">
      <c r="A112" s="54" t="s">
        <v>254</v>
      </c>
      <c r="B112" s="67"/>
      <c r="C112" s="20">
        <v>0</v>
      </c>
      <c r="D112" s="68"/>
      <c r="E112" s="20">
        <v>0</v>
      </c>
      <c r="F112" s="68"/>
      <c r="G112" s="96">
        <f t="shared" si="1"/>
        <v>0</v>
      </c>
      <c r="H112" s="68"/>
      <c r="I112" s="20">
        <v>193628360636</v>
      </c>
      <c r="J112" s="68"/>
      <c r="K112" s="20">
        <v>0</v>
      </c>
      <c r="L112" s="68"/>
      <c r="M112" s="20">
        <v>193628360636</v>
      </c>
      <c r="N112" s="68"/>
      <c r="O112" s="68"/>
      <c r="P112" s="68"/>
      <c r="Q112" s="68"/>
      <c r="R112" s="68"/>
      <c r="S112" s="67"/>
      <c r="T112" s="67"/>
    </row>
    <row r="113" spans="1:20" ht="21.75" customHeight="1">
      <c r="A113" s="54" t="s">
        <v>255</v>
      </c>
      <c r="B113" s="67"/>
      <c r="C113" s="20">
        <v>0</v>
      </c>
      <c r="D113" s="68"/>
      <c r="E113" s="20">
        <v>0</v>
      </c>
      <c r="F113" s="68"/>
      <c r="G113" s="96">
        <f t="shared" si="1"/>
        <v>0</v>
      </c>
      <c r="H113" s="68"/>
      <c r="I113" s="20">
        <v>23125014389</v>
      </c>
      <c r="J113" s="68"/>
      <c r="K113" s="20">
        <v>0</v>
      </c>
      <c r="L113" s="68"/>
      <c r="M113" s="20">
        <v>23125014389</v>
      </c>
      <c r="N113" s="68"/>
      <c r="O113" s="68"/>
      <c r="P113" s="68"/>
      <c r="Q113" s="68"/>
      <c r="R113" s="68"/>
      <c r="S113" s="67"/>
      <c r="T113" s="67"/>
    </row>
    <row r="114" spans="1:20" ht="21.75" customHeight="1">
      <c r="A114" s="54" t="s">
        <v>255</v>
      </c>
      <c r="B114" s="67"/>
      <c r="C114" s="20">
        <v>0</v>
      </c>
      <c r="D114" s="68"/>
      <c r="E114" s="20">
        <v>0</v>
      </c>
      <c r="F114" s="68"/>
      <c r="G114" s="96">
        <f t="shared" si="1"/>
        <v>0</v>
      </c>
      <c r="H114" s="68"/>
      <c r="I114" s="20">
        <v>22581967191</v>
      </c>
      <c r="J114" s="68"/>
      <c r="K114" s="20">
        <v>0</v>
      </c>
      <c r="L114" s="68"/>
      <c r="M114" s="20">
        <v>22581967191</v>
      </c>
      <c r="N114" s="68"/>
      <c r="O114" s="68"/>
      <c r="P114" s="68"/>
      <c r="Q114" s="68"/>
      <c r="R114" s="68"/>
      <c r="S114" s="67"/>
      <c r="T114" s="67"/>
    </row>
    <row r="115" spans="1:20" ht="21.75" customHeight="1">
      <c r="A115" s="54" t="s">
        <v>240</v>
      </c>
      <c r="B115" s="67"/>
      <c r="C115" s="20">
        <v>0</v>
      </c>
      <c r="D115" s="68"/>
      <c r="E115" s="20">
        <v>0</v>
      </c>
      <c r="F115" s="68"/>
      <c r="G115" s="96">
        <f t="shared" si="1"/>
        <v>0</v>
      </c>
      <c r="H115" s="68"/>
      <c r="I115" s="20">
        <v>45705002970</v>
      </c>
      <c r="J115" s="68"/>
      <c r="K115" s="20">
        <v>0</v>
      </c>
      <c r="L115" s="68"/>
      <c r="M115" s="20">
        <v>45705002970</v>
      </c>
      <c r="N115" s="68"/>
      <c r="O115" s="68"/>
      <c r="P115" s="68"/>
      <c r="Q115" s="68"/>
      <c r="R115" s="68"/>
      <c r="S115" s="67"/>
      <c r="T115" s="67"/>
    </row>
    <row r="116" spans="1:20" ht="21.75" customHeight="1">
      <c r="A116" s="54" t="s">
        <v>240</v>
      </c>
      <c r="B116" s="67"/>
      <c r="C116" s="20">
        <v>0</v>
      </c>
      <c r="D116" s="68"/>
      <c r="E116" s="20">
        <v>0</v>
      </c>
      <c r="F116" s="68"/>
      <c r="G116" s="96">
        <f t="shared" si="1"/>
        <v>0</v>
      </c>
      <c r="H116" s="68"/>
      <c r="I116" s="20">
        <v>24255737678</v>
      </c>
      <c r="J116" s="68"/>
      <c r="K116" s="20">
        <v>0</v>
      </c>
      <c r="L116" s="68"/>
      <c r="M116" s="20">
        <v>24255737678</v>
      </c>
      <c r="N116" s="68"/>
      <c r="O116" s="68"/>
      <c r="P116" s="68"/>
      <c r="Q116" s="68"/>
      <c r="R116" s="68"/>
      <c r="S116" s="67"/>
      <c r="T116" s="67"/>
    </row>
    <row r="117" spans="1:20" ht="21.75" customHeight="1">
      <c r="A117" s="54" t="s">
        <v>255</v>
      </c>
      <c r="B117" s="67"/>
      <c r="C117" s="20">
        <v>0</v>
      </c>
      <c r="D117" s="68"/>
      <c r="E117" s="20">
        <v>0</v>
      </c>
      <c r="F117" s="68"/>
      <c r="G117" s="96">
        <f t="shared" si="1"/>
        <v>0</v>
      </c>
      <c r="H117" s="68"/>
      <c r="I117" s="20">
        <v>25413643828</v>
      </c>
      <c r="J117" s="68"/>
      <c r="K117" s="20">
        <v>0</v>
      </c>
      <c r="L117" s="68"/>
      <c r="M117" s="20">
        <v>25413643828</v>
      </c>
      <c r="N117" s="68"/>
      <c r="O117" s="68"/>
      <c r="P117" s="68"/>
      <c r="Q117" s="68"/>
      <c r="R117" s="68"/>
      <c r="S117" s="67"/>
      <c r="T117" s="67"/>
    </row>
    <row r="118" spans="1:20" ht="21.75" customHeight="1">
      <c r="A118" s="54" t="s">
        <v>255</v>
      </c>
      <c r="B118" s="67"/>
      <c r="C118" s="20">
        <v>0</v>
      </c>
      <c r="D118" s="68"/>
      <c r="E118" s="20">
        <v>0</v>
      </c>
      <c r="F118" s="68"/>
      <c r="G118" s="96">
        <f t="shared" si="1"/>
        <v>0</v>
      </c>
      <c r="H118" s="68"/>
      <c r="I118" s="20">
        <v>45773333347</v>
      </c>
      <c r="J118" s="68"/>
      <c r="K118" s="20">
        <v>0</v>
      </c>
      <c r="L118" s="68"/>
      <c r="M118" s="20">
        <v>45773333347</v>
      </c>
      <c r="N118" s="68"/>
      <c r="O118" s="68"/>
      <c r="P118" s="68"/>
      <c r="Q118" s="68"/>
      <c r="R118" s="68"/>
      <c r="S118" s="67"/>
      <c r="T118" s="67"/>
    </row>
    <row r="119" spans="1:20" ht="21.75" customHeight="1">
      <c r="A119" s="99" t="s">
        <v>275</v>
      </c>
      <c r="B119" s="67"/>
      <c r="C119" s="20">
        <v>0</v>
      </c>
      <c r="D119" s="68"/>
      <c r="E119" s="20">
        <v>0</v>
      </c>
      <c r="F119" s="68"/>
      <c r="G119" s="96">
        <f t="shared" si="1"/>
        <v>0</v>
      </c>
      <c r="H119" s="68"/>
      <c r="I119" s="20">
        <v>34255910874</v>
      </c>
      <c r="J119" s="68"/>
      <c r="K119" s="20">
        <v>0</v>
      </c>
      <c r="L119" s="68"/>
      <c r="M119" s="20">
        <v>34255910874</v>
      </c>
      <c r="N119" s="68"/>
      <c r="O119" s="68"/>
      <c r="P119" s="68"/>
      <c r="Q119" s="68"/>
      <c r="R119" s="68"/>
      <c r="S119" s="67"/>
      <c r="T119" s="67"/>
    </row>
    <row r="120" spans="1:20" ht="21.75" customHeight="1">
      <c r="A120" s="54" t="s">
        <v>275</v>
      </c>
      <c r="B120" s="67"/>
      <c r="C120" s="20">
        <v>0</v>
      </c>
      <c r="D120" s="68"/>
      <c r="E120" s="20">
        <v>0</v>
      </c>
      <c r="F120" s="68"/>
      <c r="G120" s="96">
        <f t="shared" si="1"/>
        <v>0</v>
      </c>
      <c r="H120" s="68"/>
      <c r="I120" s="20">
        <v>8116471229</v>
      </c>
      <c r="J120" s="68"/>
      <c r="K120" s="20">
        <v>0</v>
      </c>
      <c r="L120" s="68"/>
      <c r="M120" s="20">
        <v>8116471229</v>
      </c>
      <c r="N120" s="68"/>
      <c r="O120" s="68"/>
      <c r="P120" s="68"/>
      <c r="Q120" s="68"/>
      <c r="R120" s="68"/>
      <c r="S120" s="67"/>
      <c r="T120" s="67"/>
    </row>
    <row r="121" spans="1:20" ht="21.75" customHeight="1">
      <c r="A121" s="54" t="s">
        <v>276</v>
      </c>
      <c r="B121" s="67"/>
      <c r="C121" s="20">
        <v>0</v>
      </c>
      <c r="D121" s="68"/>
      <c r="E121" s="20">
        <v>0</v>
      </c>
      <c r="F121" s="68"/>
      <c r="G121" s="96">
        <f t="shared" si="1"/>
        <v>0</v>
      </c>
      <c r="H121" s="68"/>
      <c r="I121" s="20">
        <v>31070403635</v>
      </c>
      <c r="J121" s="68"/>
      <c r="K121" s="20">
        <v>0</v>
      </c>
      <c r="L121" s="68"/>
      <c r="M121" s="20">
        <v>31070403635</v>
      </c>
      <c r="N121" s="68"/>
      <c r="O121" s="68"/>
      <c r="P121" s="68"/>
      <c r="Q121" s="68"/>
      <c r="R121" s="68"/>
      <c r="S121" s="67"/>
      <c r="T121" s="67"/>
    </row>
    <row r="122" spans="1:20" ht="21.75" customHeight="1">
      <c r="A122" s="54" t="s">
        <v>276</v>
      </c>
      <c r="B122" s="67"/>
      <c r="C122" s="20">
        <v>0</v>
      </c>
      <c r="D122" s="68"/>
      <c r="E122" s="20">
        <v>0</v>
      </c>
      <c r="F122" s="68"/>
      <c r="G122" s="96">
        <f t="shared" si="1"/>
        <v>0</v>
      </c>
      <c r="H122" s="68"/>
      <c r="I122" s="20">
        <v>25411068492</v>
      </c>
      <c r="J122" s="68"/>
      <c r="K122" s="20">
        <v>0</v>
      </c>
      <c r="L122" s="68"/>
      <c r="M122" s="20">
        <v>25411068492</v>
      </c>
      <c r="N122" s="68"/>
      <c r="O122" s="68"/>
      <c r="P122" s="68"/>
      <c r="Q122" s="68"/>
      <c r="R122" s="68"/>
      <c r="S122" s="67"/>
      <c r="T122" s="67"/>
    </row>
    <row r="123" spans="1:20" ht="21.75" customHeight="1">
      <c r="A123" s="54" t="s">
        <v>275</v>
      </c>
      <c r="B123" s="67"/>
      <c r="C123" s="20">
        <v>0</v>
      </c>
      <c r="D123" s="68"/>
      <c r="E123" s="20">
        <v>0</v>
      </c>
      <c r="F123" s="68"/>
      <c r="G123" s="96">
        <f t="shared" si="1"/>
        <v>0</v>
      </c>
      <c r="H123" s="68"/>
      <c r="I123" s="20">
        <v>30690673971</v>
      </c>
      <c r="J123" s="68"/>
      <c r="K123" s="20">
        <v>0</v>
      </c>
      <c r="L123" s="68"/>
      <c r="M123" s="20">
        <v>30690673971</v>
      </c>
      <c r="N123" s="68"/>
      <c r="O123" s="68"/>
      <c r="P123" s="68"/>
      <c r="Q123" s="68"/>
      <c r="R123" s="68"/>
      <c r="S123" s="67"/>
      <c r="T123" s="67"/>
    </row>
    <row r="124" spans="1:20" ht="21.75" customHeight="1">
      <c r="A124" s="54" t="s">
        <v>275</v>
      </c>
      <c r="B124" s="67"/>
      <c r="C124" s="20">
        <v>0</v>
      </c>
      <c r="D124" s="68"/>
      <c r="E124" s="20">
        <v>0</v>
      </c>
      <c r="F124" s="68"/>
      <c r="G124" s="96">
        <f t="shared" si="1"/>
        <v>0</v>
      </c>
      <c r="H124" s="68"/>
      <c r="I124" s="20">
        <v>24570147944</v>
      </c>
      <c r="J124" s="68"/>
      <c r="K124" s="20">
        <v>0</v>
      </c>
      <c r="L124" s="68"/>
      <c r="M124" s="20">
        <v>24570147944</v>
      </c>
      <c r="N124" s="68"/>
      <c r="O124" s="68"/>
      <c r="P124" s="68"/>
      <c r="Q124" s="68"/>
      <c r="R124" s="68"/>
      <c r="S124" s="67"/>
      <c r="T124" s="67"/>
    </row>
    <row r="125" spans="1:20" ht="21.75" customHeight="1">
      <c r="A125" s="54" t="s">
        <v>275</v>
      </c>
      <c r="B125" s="67"/>
      <c r="C125" s="20">
        <v>0</v>
      </c>
      <c r="D125" s="68"/>
      <c r="E125" s="20">
        <v>0</v>
      </c>
      <c r="F125" s="68"/>
      <c r="G125" s="96">
        <f t="shared" si="1"/>
        <v>0</v>
      </c>
      <c r="H125" s="68"/>
      <c r="I125" s="20">
        <v>57210969863</v>
      </c>
      <c r="J125" s="68"/>
      <c r="K125" s="20">
        <v>0</v>
      </c>
      <c r="L125" s="68"/>
      <c r="M125" s="20">
        <v>57210969863</v>
      </c>
      <c r="N125" s="68"/>
      <c r="O125" s="68"/>
      <c r="P125" s="68"/>
      <c r="Q125" s="68"/>
      <c r="R125" s="68"/>
      <c r="S125" s="67"/>
      <c r="T125" s="67"/>
    </row>
    <row r="126" spans="1:20" ht="21.75" customHeight="1">
      <c r="A126" s="54" t="s">
        <v>275</v>
      </c>
      <c r="B126" s="67"/>
      <c r="C126" s="20">
        <v>0</v>
      </c>
      <c r="D126" s="68"/>
      <c r="E126" s="20">
        <v>0</v>
      </c>
      <c r="F126" s="68"/>
      <c r="G126" s="96">
        <f t="shared" si="1"/>
        <v>0</v>
      </c>
      <c r="H126" s="68"/>
      <c r="I126" s="20">
        <v>53631369860</v>
      </c>
      <c r="J126" s="68"/>
      <c r="K126" s="20">
        <v>0</v>
      </c>
      <c r="L126" s="68"/>
      <c r="M126" s="20">
        <v>53631369860</v>
      </c>
      <c r="N126" s="68"/>
      <c r="O126" s="68"/>
      <c r="P126" s="68"/>
      <c r="Q126" s="68"/>
      <c r="R126" s="68"/>
      <c r="S126" s="67"/>
      <c r="T126" s="67"/>
    </row>
    <row r="127" spans="1:20" ht="21.75" customHeight="1">
      <c r="A127" s="54" t="s">
        <v>255</v>
      </c>
      <c r="B127" s="67"/>
      <c r="C127" s="20">
        <v>0</v>
      </c>
      <c r="D127" s="68"/>
      <c r="E127" s="20">
        <v>0</v>
      </c>
      <c r="F127" s="68"/>
      <c r="G127" s="96">
        <f t="shared" si="1"/>
        <v>0</v>
      </c>
      <c r="H127" s="68"/>
      <c r="I127" s="20">
        <v>33489719844</v>
      </c>
      <c r="J127" s="68"/>
      <c r="K127" s="20">
        <v>0</v>
      </c>
      <c r="L127" s="68"/>
      <c r="M127" s="20">
        <v>33489719844</v>
      </c>
      <c r="N127" s="68"/>
      <c r="O127" s="68"/>
      <c r="P127" s="68"/>
      <c r="Q127" s="68"/>
      <c r="R127" s="68"/>
      <c r="S127" s="67"/>
      <c r="T127" s="67"/>
    </row>
    <row r="128" spans="1:20" ht="21.75" customHeight="1">
      <c r="A128" s="54" t="s">
        <v>255</v>
      </c>
      <c r="B128" s="67"/>
      <c r="C128" s="20">
        <v>0</v>
      </c>
      <c r="D128" s="68"/>
      <c r="E128" s="20">
        <v>0</v>
      </c>
      <c r="F128" s="68"/>
      <c r="G128" s="96">
        <f t="shared" si="1"/>
        <v>0</v>
      </c>
      <c r="H128" s="68"/>
      <c r="I128" s="20">
        <v>38125683061</v>
      </c>
      <c r="J128" s="68"/>
      <c r="K128" s="20">
        <v>0</v>
      </c>
      <c r="L128" s="68"/>
      <c r="M128" s="20">
        <v>38125683061</v>
      </c>
      <c r="N128" s="68"/>
      <c r="O128" s="68"/>
      <c r="P128" s="68"/>
      <c r="Q128" s="68"/>
      <c r="R128" s="68"/>
      <c r="S128" s="67"/>
      <c r="T128" s="67"/>
    </row>
    <row r="129" spans="1:20" ht="21.75" customHeight="1">
      <c r="A129" s="54" t="s">
        <v>275</v>
      </c>
      <c r="B129" s="67"/>
      <c r="C129" s="20">
        <v>0</v>
      </c>
      <c r="D129" s="68"/>
      <c r="E129" s="20">
        <v>0</v>
      </c>
      <c r="F129" s="68"/>
      <c r="G129" s="96">
        <f t="shared" si="1"/>
        <v>0</v>
      </c>
      <c r="H129" s="68"/>
      <c r="I129" s="20">
        <v>60363578837</v>
      </c>
      <c r="J129" s="68"/>
      <c r="K129" s="20">
        <v>0</v>
      </c>
      <c r="L129" s="68"/>
      <c r="M129" s="20">
        <v>60363578837</v>
      </c>
      <c r="N129" s="68"/>
      <c r="O129" s="68"/>
      <c r="P129" s="68"/>
      <c r="Q129" s="68"/>
      <c r="R129" s="68"/>
      <c r="S129" s="67"/>
      <c r="T129" s="67"/>
    </row>
    <row r="130" spans="1:20" ht="21.75" customHeight="1">
      <c r="A130" s="54" t="s">
        <v>270</v>
      </c>
      <c r="B130" s="67"/>
      <c r="C130" s="20">
        <v>0</v>
      </c>
      <c r="D130" s="68"/>
      <c r="E130" s="20">
        <v>0</v>
      </c>
      <c r="F130" s="68"/>
      <c r="G130" s="96">
        <f t="shared" si="1"/>
        <v>0</v>
      </c>
      <c r="H130" s="68"/>
      <c r="I130" s="20">
        <v>14922131155</v>
      </c>
      <c r="J130" s="68"/>
      <c r="K130" s="20">
        <v>0</v>
      </c>
      <c r="L130" s="68"/>
      <c r="M130" s="20">
        <v>14922131155</v>
      </c>
      <c r="N130" s="68"/>
      <c r="O130" s="68"/>
      <c r="P130" s="68"/>
      <c r="Q130" s="68"/>
      <c r="R130" s="68"/>
      <c r="S130" s="67"/>
      <c r="T130" s="67"/>
    </row>
    <row r="131" spans="1:20" ht="21.75" customHeight="1">
      <c r="A131" s="54" t="s">
        <v>271</v>
      </c>
      <c r="B131" s="67"/>
      <c r="C131" s="20">
        <v>0</v>
      </c>
      <c r="D131" s="68"/>
      <c r="E131" s="20">
        <v>0</v>
      </c>
      <c r="F131" s="68"/>
      <c r="G131" s="96">
        <f t="shared" si="1"/>
        <v>0</v>
      </c>
      <c r="H131" s="68"/>
      <c r="I131" s="20">
        <v>26691035511</v>
      </c>
      <c r="J131" s="68"/>
      <c r="K131" s="20">
        <v>0</v>
      </c>
      <c r="L131" s="68"/>
      <c r="M131" s="20">
        <v>26691035511</v>
      </c>
      <c r="N131" s="68"/>
      <c r="O131" s="68"/>
      <c r="P131" s="68"/>
      <c r="Q131" s="68"/>
      <c r="R131" s="68"/>
      <c r="S131" s="67"/>
      <c r="T131" s="67"/>
    </row>
    <row r="132" spans="1:20" ht="21.75" customHeight="1">
      <c r="A132" s="54" t="s">
        <v>271</v>
      </c>
      <c r="B132" s="67"/>
      <c r="C132" s="20">
        <v>0</v>
      </c>
      <c r="D132" s="68"/>
      <c r="E132" s="20">
        <v>0</v>
      </c>
      <c r="F132" s="68"/>
      <c r="G132" s="96">
        <f t="shared" si="1"/>
        <v>0</v>
      </c>
      <c r="H132" s="68"/>
      <c r="I132" s="20">
        <v>63102366111</v>
      </c>
      <c r="J132" s="68"/>
      <c r="K132" s="20">
        <v>0</v>
      </c>
      <c r="L132" s="68"/>
      <c r="M132" s="20">
        <v>63102366111</v>
      </c>
      <c r="N132" s="68"/>
      <c r="O132" s="68"/>
      <c r="P132" s="68"/>
      <c r="Q132" s="68"/>
      <c r="R132" s="68"/>
      <c r="S132" s="67"/>
      <c r="T132" s="67"/>
    </row>
    <row r="133" spans="1:20" ht="21.75" customHeight="1">
      <c r="A133" s="54" t="s">
        <v>253</v>
      </c>
      <c r="B133" s="67"/>
      <c r="C133" s="20">
        <v>0</v>
      </c>
      <c r="D133" s="68"/>
      <c r="E133" s="20">
        <v>0</v>
      </c>
      <c r="F133" s="68"/>
      <c r="G133" s="96">
        <f t="shared" si="1"/>
        <v>0</v>
      </c>
      <c r="H133" s="68"/>
      <c r="I133" s="20">
        <v>25529237134</v>
      </c>
      <c r="J133" s="68"/>
      <c r="K133" s="20">
        <v>0</v>
      </c>
      <c r="L133" s="68"/>
      <c r="M133" s="20">
        <v>25529237134</v>
      </c>
      <c r="N133" s="68"/>
      <c r="O133" s="68"/>
      <c r="P133" s="68"/>
      <c r="Q133" s="68"/>
      <c r="R133" s="68"/>
      <c r="S133" s="67"/>
      <c r="T133" s="67"/>
    </row>
    <row r="134" spans="1:20" ht="21.75" customHeight="1">
      <c r="A134" s="54" t="s">
        <v>240</v>
      </c>
      <c r="B134" s="67"/>
      <c r="C134" s="20">
        <v>0</v>
      </c>
      <c r="D134" s="68"/>
      <c r="E134" s="20">
        <v>0</v>
      </c>
      <c r="F134" s="68"/>
      <c r="G134" s="96">
        <f t="shared" si="1"/>
        <v>0</v>
      </c>
      <c r="H134" s="68"/>
      <c r="I134" s="20">
        <v>10484885005</v>
      </c>
      <c r="J134" s="68"/>
      <c r="K134" s="20">
        <v>0</v>
      </c>
      <c r="L134" s="68"/>
      <c r="M134" s="20">
        <v>10484885005</v>
      </c>
      <c r="N134" s="68"/>
      <c r="O134" s="68"/>
      <c r="P134" s="68"/>
      <c r="Q134" s="68"/>
      <c r="R134" s="68"/>
      <c r="S134" s="67"/>
      <c r="T134" s="67"/>
    </row>
    <row r="135" spans="1:20" ht="21.75" customHeight="1">
      <c r="A135" s="54" t="s">
        <v>282</v>
      </c>
      <c r="B135" s="67"/>
      <c r="C135" s="20">
        <v>0</v>
      </c>
      <c r="D135" s="68"/>
      <c r="E135" s="20">
        <v>0</v>
      </c>
      <c r="F135" s="68"/>
      <c r="G135" s="96">
        <f t="shared" si="1"/>
        <v>0</v>
      </c>
      <c r="H135" s="68"/>
      <c r="I135" s="20">
        <v>17020491798</v>
      </c>
      <c r="J135" s="68"/>
      <c r="K135" s="20">
        <v>0</v>
      </c>
      <c r="L135" s="68"/>
      <c r="M135" s="20">
        <v>17020491798</v>
      </c>
      <c r="N135" s="68"/>
      <c r="O135" s="68"/>
      <c r="P135" s="68"/>
      <c r="Q135" s="68"/>
      <c r="R135" s="68"/>
      <c r="S135" s="67"/>
      <c r="T135" s="67"/>
    </row>
    <row r="136" spans="1:20" ht="21.75" customHeight="1">
      <c r="A136" s="54" t="s">
        <v>285</v>
      </c>
      <c r="B136" s="67"/>
      <c r="C136" s="20">
        <v>0</v>
      </c>
      <c r="D136" s="68"/>
      <c r="E136" s="20">
        <v>0</v>
      </c>
      <c r="F136" s="68"/>
      <c r="G136" s="96">
        <f t="shared" si="1"/>
        <v>0</v>
      </c>
      <c r="H136" s="68"/>
      <c r="I136" s="20">
        <v>96093630954</v>
      </c>
      <c r="J136" s="68"/>
      <c r="K136" s="20">
        <v>0</v>
      </c>
      <c r="L136" s="68"/>
      <c r="M136" s="20">
        <v>96093630954</v>
      </c>
      <c r="N136" s="68"/>
      <c r="O136" s="68"/>
      <c r="P136" s="68"/>
      <c r="Q136" s="68"/>
      <c r="R136" s="68"/>
      <c r="S136" s="67"/>
      <c r="T136" s="67"/>
    </row>
    <row r="137" spans="1:20" ht="21.75" customHeight="1">
      <c r="A137" s="54" t="s">
        <v>258</v>
      </c>
      <c r="B137" s="67"/>
      <c r="C137" s="20">
        <v>0</v>
      </c>
      <c r="D137" s="68"/>
      <c r="E137" s="20">
        <v>0</v>
      </c>
      <c r="F137" s="68"/>
      <c r="G137" s="96">
        <f t="shared" ref="G137:G200" si="2">C137-E137</f>
        <v>0</v>
      </c>
      <c r="H137" s="68"/>
      <c r="I137" s="20">
        <v>4562927748</v>
      </c>
      <c r="J137" s="68"/>
      <c r="K137" s="20">
        <v>0</v>
      </c>
      <c r="L137" s="68"/>
      <c r="M137" s="20">
        <v>4562927748</v>
      </c>
      <c r="N137" s="68"/>
      <c r="O137" s="68"/>
      <c r="P137" s="68"/>
      <c r="Q137" s="68"/>
      <c r="R137" s="68"/>
      <c r="S137" s="67"/>
      <c r="T137" s="67"/>
    </row>
    <row r="138" spans="1:20" ht="21.75" customHeight="1">
      <c r="A138" s="54" t="s">
        <v>258</v>
      </c>
      <c r="B138" s="67"/>
      <c r="C138" s="20">
        <v>0</v>
      </c>
      <c r="D138" s="68"/>
      <c r="E138" s="20">
        <v>0</v>
      </c>
      <c r="F138" s="68"/>
      <c r="G138" s="96">
        <f t="shared" si="2"/>
        <v>0</v>
      </c>
      <c r="H138" s="68"/>
      <c r="I138" s="20">
        <v>66373002737</v>
      </c>
      <c r="J138" s="68"/>
      <c r="K138" s="20">
        <v>0</v>
      </c>
      <c r="L138" s="68"/>
      <c r="M138" s="20">
        <v>66373002737</v>
      </c>
      <c r="N138" s="68"/>
      <c r="O138" s="68"/>
      <c r="P138" s="68"/>
      <c r="Q138" s="68"/>
      <c r="R138" s="68"/>
      <c r="S138" s="67"/>
      <c r="T138" s="67"/>
    </row>
    <row r="139" spans="1:20" ht="21.75" customHeight="1">
      <c r="A139" s="54" t="s">
        <v>255</v>
      </c>
      <c r="B139" s="67"/>
      <c r="C139" s="20">
        <v>0</v>
      </c>
      <c r="D139" s="68"/>
      <c r="E139" s="20">
        <v>0</v>
      </c>
      <c r="F139" s="68"/>
      <c r="G139" s="96">
        <f t="shared" si="2"/>
        <v>0</v>
      </c>
      <c r="H139" s="68"/>
      <c r="I139" s="20">
        <v>13866120205</v>
      </c>
      <c r="J139" s="68"/>
      <c r="K139" s="20">
        <v>0</v>
      </c>
      <c r="L139" s="68"/>
      <c r="M139" s="20">
        <v>13866120205</v>
      </c>
      <c r="N139" s="68"/>
      <c r="O139" s="68"/>
      <c r="P139" s="68"/>
      <c r="Q139" s="68"/>
      <c r="R139" s="68"/>
      <c r="S139" s="67"/>
      <c r="T139" s="67"/>
    </row>
    <row r="140" spans="1:20" ht="21.75" customHeight="1">
      <c r="A140" s="54" t="s">
        <v>240</v>
      </c>
      <c r="B140" s="67"/>
      <c r="C140" s="20">
        <v>0</v>
      </c>
      <c r="D140" s="68"/>
      <c r="E140" s="20">
        <v>0</v>
      </c>
      <c r="F140" s="68"/>
      <c r="G140" s="96">
        <f t="shared" si="2"/>
        <v>0</v>
      </c>
      <c r="H140" s="68"/>
      <c r="I140" s="20">
        <v>11199744507</v>
      </c>
      <c r="J140" s="68"/>
      <c r="K140" s="20">
        <v>0</v>
      </c>
      <c r="L140" s="68"/>
      <c r="M140" s="20">
        <v>11199744507</v>
      </c>
      <c r="N140" s="68"/>
      <c r="O140" s="68"/>
      <c r="P140" s="68"/>
      <c r="Q140" s="68"/>
      <c r="R140" s="68"/>
      <c r="S140" s="67"/>
      <c r="T140" s="67"/>
    </row>
    <row r="141" spans="1:20" ht="21.75" customHeight="1">
      <c r="A141" s="54" t="s">
        <v>255</v>
      </c>
      <c r="B141" s="67"/>
      <c r="C141" s="20">
        <v>0</v>
      </c>
      <c r="D141" s="68"/>
      <c r="E141" s="20">
        <v>0</v>
      </c>
      <c r="F141" s="68"/>
      <c r="G141" s="96">
        <f t="shared" si="2"/>
        <v>0</v>
      </c>
      <c r="H141" s="68"/>
      <c r="I141" s="20">
        <v>2250747028</v>
      </c>
      <c r="J141" s="68"/>
      <c r="K141" s="20">
        <v>0</v>
      </c>
      <c r="L141" s="68"/>
      <c r="M141" s="20">
        <v>2250747028</v>
      </c>
      <c r="N141" s="68"/>
      <c r="O141" s="68"/>
      <c r="P141" s="68"/>
      <c r="Q141" s="68"/>
      <c r="R141" s="68"/>
      <c r="S141" s="67"/>
      <c r="T141" s="67"/>
    </row>
    <row r="142" spans="1:20" ht="21.75" customHeight="1">
      <c r="A142" s="54" t="s">
        <v>258</v>
      </c>
      <c r="B142" s="67"/>
      <c r="C142" s="20">
        <v>0</v>
      </c>
      <c r="D142" s="68"/>
      <c r="E142" s="20">
        <v>0</v>
      </c>
      <c r="F142" s="68"/>
      <c r="G142" s="96">
        <f t="shared" si="2"/>
        <v>0</v>
      </c>
      <c r="H142" s="68"/>
      <c r="I142" s="20">
        <v>47182348352</v>
      </c>
      <c r="J142" s="68"/>
      <c r="K142" s="20">
        <v>0</v>
      </c>
      <c r="L142" s="68"/>
      <c r="M142" s="20">
        <v>47182348352</v>
      </c>
      <c r="N142" s="68"/>
      <c r="O142" s="68"/>
      <c r="P142" s="68"/>
      <c r="Q142" s="68"/>
      <c r="R142" s="68"/>
      <c r="S142" s="67"/>
      <c r="T142" s="67"/>
    </row>
    <row r="143" spans="1:20" ht="21.75" customHeight="1">
      <c r="A143" s="54" t="s">
        <v>240</v>
      </c>
      <c r="B143" s="67"/>
      <c r="C143" s="20">
        <v>0</v>
      </c>
      <c r="D143" s="68"/>
      <c r="E143" s="20">
        <v>0</v>
      </c>
      <c r="F143" s="68"/>
      <c r="G143" s="96">
        <f t="shared" si="2"/>
        <v>0</v>
      </c>
      <c r="H143" s="68"/>
      <c r="I143" s="20">
        <v>4511544240</v>
      </c>
      <c r="J143" s="68"/>
      <c r="K143" s="20">
        <v>0</v>
      </c>
      <c r="L143" s="68"/>
      <c r="M143" s="20">
        <v>4511544240</v>
      </c>
      <c r="N143" s="68"/>
      <c r="O143" s="68"/>
      <c r="P143" s="68"/>
      <c r="Q143" s="68"/>
      <c r="R143" s="68"/>
      <c r="S143" s="67"/>
      <c r="T143" s="67"/>
    </row>
    <row r="144" spans="1:20" ht="21.75" customHeight="1">
      <c r="A144" s="54" t="s">
        <v>255</v>
      </c>
      <c r="B144" s="67"/>
      <c r="C144" s="20">
        <v>0</v>
      </c>
      <c r="D144" s="68"/>
      <c r="E144" s="20">
        <v>0</v>
      </c>
      <c r="F144" s="68"/>
      <c r="G144" s="96">
        <f t="shared" si="2"/>
        <v>0</v>
      </c>
      <c r="H144" s="68"/>
      <c r="I144" s="20">
        <v>13469945342</v>
      </c>
      <c r="J144" s="68"/>
      <c r="K144" s="20">
        <v>0</v>
      </c>
      <c r="L144" s="68"/>
      <c r="M144" s="20">
        <v>13469945342</v>
      </c>
      <c r="N144" s="68"/>
      <c r="O144" s="68"/>
      <c r="P144" s="68"/>
      <c r="Q144" s="68"/>
      <c r="R144" s="68"/>
      <c r="S144" s="67"/>
      <c r="T144" s="67"/>
    </row>
    <row r="145" spans="1:20" ht="21.75" customHeight="1">
      <c r="A145" s="54" t="s">
        <v>240</v>
      </c>
      <c r="B145" s="67"/>
      <c r="C145" s="20">
        <v>0</v>
      </c>
      <c r="D145" s="68"/>
      <c r="E145" s="20">
        <v>0</v>
      </c>
      <c r="F145" s="68"/>
      <c r="G145" s="96">
        <f t="shared" si="2"/>
        <v>0</v>
      </c>
      <c r="H145" s="68"/>
      <c r="I145" s="20">
        <v>11897517796</v>
      </c>
      <c r="J145" s="68"/>
      <c r="K145" s="20">
        <v>0</v>
      </c>
      <c r="L145" s="68"/>
      <c r="M145" s="20">
        <v>11897517796</v>
      </c>
      <c r="N145" s="68"/>
      <c r="O145" s="68"/>
      <c r="P145" s="68"/>
      <c r="Q145" s="68"/>
      <c r="R145" s="68"/>
      <c r="S145" s="67"/>
      <c r="T145" s="67"/>
    </row>
    <row r="146" spans="1:20" ht="21.75" customHeight="1">
      <c r="A146" s="54" t="s">
        <v>258</v>
      </c>
      <c r="B146" s="67"/>
      <c r="C146" s="20">
        <v>0</v>
      </c>
      <c r="D146" s="68"/>
      <c r="E146" s="20">
        <v>0</v>
      </c>
      <c r="F146" s="68"/>
      <c r="G146" s="96">
        <f t="shared" si="2"/>
        <v>0</v>
      </c>
      <c r="H146" s="68"/>
      <c r="I146" s="20">
        <v>5475321366</v>
      </c>
      <c r="J146" s="68"/>
      <c r="K146" s="20">
        <v>0</v>
      </c>
      <c r="L146" s="68"/>
      <c r="M146" s="20">
        <v>5475321366</v>
      </c>
      <c r="N146" s="68"/>
      <c r="O146" s="68"/>
      <c r="P146" s="68"/>
      <c r="Q146" s="68"/>
      <c r="R146" s="68"/>
      <c r="S146" s="67"/>
      <c r="T146" s="67"/>
    </row>
    <row r="147" spans="1:20" ht="21.75" customHeight="1">
      <c r="A147" s="54" t="s">
        <v>255</v>
      </c>
      <c r="B147" s="67"/>
      <c r="C147" s="20">
        <v>0</v>
      </c>
      <c r="D147" s="68"/>
      <c r="E147" s="20">
        <v>0</v>
      </c>
      <c r="F147" s="68"/>
      <c r="G147" s="96">
        <f t="shared" si="2"/>
        <v>0</v>
      </c>
      <c r="H147" s="68"/>
      <c r="I147" s="20">
        <v>5551221185</v>
      </c>
      <c r="J147" s="68"/>
      <c r="K147" s="20">
        <v>0</v>
      </c>
      <c r="L147" s="68"/>
      <c r="M147" s="20">
        <v>5551221185</v>
      </c>
      <c r="N147" s="68"/>
      <c r="O147" s="68"/>
      <c r="P147" s="68"/>
      <c r="Q147" s="68"/>
      <c r="R147" s="68"/>
      <c r="S147" s="67"/>
      <c r="T147" s="67"/>
    </row>
    <row r="148" spans="1:20" ht="21.75" customHeight="1">
      <c r="A148" s="54" t="s">
        <v>255</v>
      </c>
      <c r="B148" s="67"/>
      <c r="C148" s="20">
        <v>0</v>
      </c>
      <c r="D148" s="68"/>
      <c r="E148" s="20">
        <v>0</v>
      </c>
      <c r="F148" s="68"/>
      <c r="G148" s="96">
        <f t="shared" si="2"/>
        <v>0</v>
      </c>
      <c r="H148" s="68"/>
      <c r="I148" s="20">
        <v>35115355164</v>
      </c>
      <c r="J148" s="68"/>
      <c r="K148" s="20">
        <v>0</v>
      </c>
      <c r="L148" s="68"/>
      <c r="M148" s="20">
        <v>35115355164</v>
      </c>
      <c r="N148" s="68"/>
      <c r="O148" s="68"/>
      <c r="P148" s="68"/>
      <c r="Q148" s="68"/>
      <c r="R148" s="68"/>
      <c r="S148" s="67"/>
      <c r="T148" s="67"/>
    </row>
    <row r="149" spans="1:20" ht="21.75" customHeight="1">
      <c r="A149" s="54" t="s">
        <v>240</v>
      </c>
      <c r="B149" s="67"/>
      <c r="C149" s="20">
        <v>0</v>
      </c>
      <c r="D149" s="68"/>
      <c r="E149" s="20">
        <v>0</v>
      </c>
      <c r="F149" s="68"/>
      <c r="G149" s="96">
        <f t="shared" si="2"/>
        <v>0</v>
      </c>
      <c r="H149" s="68"/>
      <c r="I149" s="20">
        <v>21466624894</v>
      </c>
      <c r="J149" s="68"/>
      <c r="K149" s="20">
        <v>0</v>
      </c>
      <c r="L149" s="68"/>
      <c r="M149" s="20">
        <v>21466624894</v>
      </c>
      <c r="N149" s="68"/>
      <c r="O149" s="68"/>
      <c r="P149" s="68"/>
      <c r="Q149" s="68"/>
      <c r="R149" s="68"/>
      <c r="S149" s="67"/>
      <c r="T149" s="67"/>
    </row>
    <row r="150" spans="1:20" ht="21.75" customHeight="1">
      <c r="A150" s="54" t="s">
        <v>255</v>
      </c>
      <c r="B150" s="67"/>
      <c r="C150" s="20">
        <v>0</v>
      </c>
      <c r="D150" s="68"/>
      <c r="E150" s="20">
        <v>0</v>
      </c>
      <c r="F150" s="68"/>
      <c r="G150" s="96">
        <f t="shared" si="2"/>
        <v>0</v>
      </c>
      <c r="H150" s="68"/>
      <c r="I150" s="20">
        <v>5183294381</v>
      </c>
      <c r="J150" s="68"/>
      <c r="K150" s="20">
        <v>0</v>
      </c>
      <c r="L150" s="68"/>
      <c r="M150" s="20">
        <v>5183294381</v>
      </c>
      <c r="N150" s="68"/>
      <c r="O150" s="68"/>
      <c r="P150" s="68"/>
      <c r="Q150" s="68"/>
      <c r="R150" s="68"/>
      <c r="S150" s="67"/>
      <c r="T150" s="67"/>
    </row>
    <row r="151" spans="1:20" ht="21.75" customHeight="1">
      <c r="A151" s="54" t="s">
        <v>241</v>
      </c>
      <c r="B151" s="67"/>
      <c r="C151" s="20">
        <v>0</v>
      </c>
      <c r="D151" s="68"/>
      <c r="E151" s="20">
        <v>0</v>
      </c>
      <c r="F151" s="68"/>
      <c r="G151" s="96">
        <f t="shared" si="2"/>
        <v>0</v>
      </c>
      <c r="H151" s="68"/>
      <c r="I151" s="20">
        <v>2314</v>
      </c>
      <c r="J151" s="68"/>
      <c r="K151" s="20">
        <v>0</v>
      </c>
      <c r="L151" s="68"/>
      <c r="M151" s="20">
        <v>2314</v>
      </c>
      <c r="N151" s="68"/>
      <c r="O151" s="68"/>
      <c r="P151" s="68"/>
      <c r="Q151" s="68"/>
      <c r="R151" s="68"/>
      <c r="S151" s="67"/>
      <c r="T151" s="67"/>
    </row>
    <row r="152" spans="1:20" ht="21.75" customHeight="1">
      <c r="A152" s="54" t="s">
        <v>253</v>
      </c>
      <c r="B152" s="67"/>
      <c r="C152" s="20">
        <v>0</v>
      </c>
      <c r="D152" s="68"/>
      <c r="E152" s="20">
        <v>0</v>
      </c>
      <c r="F152" s="68"/>
      <c r="G152" s="96">
        <f t="shared" si="2"/>
        <v>0</v>
      </c>
      <c r="H152" s="68"/>
      <c r="I152" s="20">
        <v>26753424655</v>
      </c>
      <c r="J152" s="68"/>
      <c r="K152" s="20">
        <v>0</v>
      </c>
      <c r="L152" s="68"/>
      <c r="M152" s="20">
        <v>26753424655</v>
      </c>
      <c r="N152" s="68"/>
      <c r="O152" s="68"/>
      <c r="P152" s="68"/>
      <c r="Q152" s="68"/>
      <c r="R152" s="68"/>
      <c r="S152" s="67"/>
      <c r="T152" s="67"/>
    </row>
    <row r="153" spans="1:20" ht="21.75" customHeight="1">
      <c r="A153" s="54" t="s">
        <v>255</v>
      </c>
      <c r="B153" s="67"/>
      <c r="C153" s="20">
        <v>0</v>
      </c>
      <c r="D153" s="68"/>
      <c r="E153" s="20">
        <v>0</v>
      </c>
      <c r="F153" s="68"/>
      <c r="G153" s="96">
        <f t="shared" si="2"/>
        <v>0</v>
      </c>
      <c r="H153" s="68"/>
      <c r="I153" s="20">
        <v>41189329102</v>
      </c>
      <c r="J153" s="68"/>
      <c r="K153" s="20">
        <v>0</v>
      </c>
      <c r="L153" s="68"/>
      <c r="M153" s="20">
        <v>41189329102</v>
      </c>
      <c r="N153" s="68"/>
      <c r="O153" s="68"/>
      <c r="P153" s="68"/>
      <c r="Q153" s="68"/>
      <c r="R153" s="68"/>
      <c r="S153" s="67"/>
      <c r="T153" s="67"/>
    </row>
    <row r="154" spans="1:20" ht="21.75" customHeight="1">
      <c r="A154" s="54" t="s">
        <v>276</v>
      </c>
      <c r="B154" s="67"/>
      <c r="C154" s="20">
        <v>0</v>
      </c>
      <c r="D154" s="68"/>
      <c r="E154" s="20">
        <v>0</v>
      </c>
      <c r="F154" s="68"/>
      <c r="G154" s="96">
        <f t="shared" si="2"/>
        <v>0</v>
      </c>
      <c r="H154" s="68"/>
      <c r="I154" s="20">
        <v>49766495881</v>
      </c>
      <c r="J154" s="68"/>
      <c r="K154" s="20">
        <v>0</v>
      </c>
      <c r="L154" s="68"/>
      <c r="M154" s="20">
        <v>49766495881</v>
      </c>
      <c r="N154" s="68"/>
      <c r="O154" s="68"/>
      <c r="P154" s="68"/>
      <c r="Q154" s="68"/>
      <c r="R154" s="68"/>
      <c r="S154" s="67"/>
      <c r="T154" s="67"/>
    </row>
    <row r="155" spans="1:20" ht="21.75" customHeight="1">
      <c r="A155" s="54" t="s">
        <v>275</v>
      </c>
      <c r="B155" s="67"/>
      <c r="C155" s="20">
        <v>0</v>
      </c>
      <c r="D155" s="68"/>
      <c r="E155" s="20">
        <v>0</v>
      </c>
      <c r="F155" s="68"/>
      <c r="G155" s="96">
        <f t="shared" si="2"/>
        <v>0</v>
      </c>
      <c r="H155" s="68"/>
      <c r="I155" s="20">
        <v>22700642937</v>
      </c>
      <c r="J155" s="68"/>
      <c r="K155" s="20">
        <v>0</v>
      </c>
      <c r="L155" s="68"/>
      <c r="M155" s="20">
        <v>22700642937</v>
      </c>
      <c r="N155" s="68"/>
      <c r="O155" s="68"/>
      <c r="P155" s="68"/>
      <c r="Q155" s="68"/>
      <c r="R155" s="68"/>
      <c r="S155" s="67"/>
      <c r="T155" s="67"/>
    </row>
    <row r="156" spans="1:20" ht="21.75" customHeight="1">
      <c r="A156" s="54" t="s">
        <v>255</v>
      </c>
      <c r="B156" s="67"/>
      <c r="C156" s="20">
        <v>0</v>
      </c>
      <c r="D156" s="68"/>
      <c r="E156" s="20">
        <v>0</v>
      </c>
      <c r="F156" s="68"/>
      <c r="G156" s="96">
        <f t="shared" si="2"/>
        <v>0</v>
      </c>
      <c r="H156" s="68"/>
      <c r="I156" s="20">
        <v>9627083239</v>
      </c>
      <c r="J156" s="68"/>
      <c r="K156" s="20">
        <v>0</v>
      </c>
      <c r="L156" s="68"/>
      <c r="M156" s="20">
        <v>9627083239</v>
      </c>
      <c r="N156" s="68"/>
      <c r="O156" s="68"/>
      <c r="P156" s="68"/>
      <c r="Q156" s="68"/>
      <c r="R156" s="68"/>
      <c r="S156" s="67"/>
      <c r="T156" s="67"/>
    </row>
    <row r="157" spans="1:20" ht="21.75" customHeight="1">
      <c r="A157" s="54" t="s">
        <v>258</v>
      </c>
      <c r="B157" s="67"/>
      <c r="C157" s="20">
        <v>0</v>
      </c>
      <c r="D157" s="68"/>
      <c r="E157" s="20">
        <v>0</v>
      </c>
      <c r="F157" s="68"/>
      <c r="G157" s="96">
        <f t="shared" si="2"/>
        <v>0</v>
      </c>
      <c r="H157" s="68"/>
      <c r="I157" s="20">
        <v>57602778079</v>
      </c>
      <c r="J157" s="68"/>
      <c r="K157" s="20">
        <v>0</v>
      </c>
      <c r="L157" s="68"/>
      <c r="M157" s="20">
        <v>57602778079</v>
      </c>
      <c r="N157" s="68"/>
      <c r="O157" s="68"/>
      <c r="P157" s="68"/>
      <c r="Q157" s="68"/>
      <c r="R157" s="68"/>
      <c r="S157" s="67"/>
      <c r="T157" s="67"/>
    </row>
    <row r="158" spans="1:20" ht="21.75" customHeight="1">
      <c r="A158" s="54" t="s">
        <v>258</v>
      </c>
      <c r="B158" s="67"/>
      <c r="C158" s="20">
        <v>0</v>
      </c>
      <c r="D158" s="68"/>
      <c r="E158" s="20">
        <v>0</v>
      </c>
      <c r="F158" s="68"/>
      <c r="G158" s="96">
        <f t="shared" si="2"/>
        <v>0</v>
      </c>
      <c r="H158" s="68"/>
      <c r="I158" s="20">
        <v>15651123284</v>
      </c>
      <c r="J158" s="68"/>
      <c r="K158" s="20">
        <v>0</v>
      </c>
      <c r="L158" s="68"/>
      <c r="M158" s="20">
        <v>15651123284</v>
      </c>
      <c r="N158" s="68"/>
      <c r="O158" s="68"/>
      <c r="P158" s="68"/>
      <c r="Q158" s="68"/>
      <c r="R158" s="68"/>
      <c r="S158" s="67"/>
      <c r="T158" s="67"/>
    </row>
    <row r="159" spans="1:20" ht="21.75" customHeight="1">
      <c r="A159" s="54" t="s">
        <v>255</v>
      </c>
      <c r="B159" s="67"/>
      <c r="C159" s="20">
        <v>0</v>
      </c>
      <c r="D159" s="68"/>
      <c r="E159" s="20">
        <v>0</v>
      </c>
      <c r="F159" s="68"/>
      <c r="G159" s="96">
        <f t="shared" si="2"/>
        <v>0</v>
      </c>
      <c r="H159" s="68"/>
      <c r="I159" s="20">
        <v>21147112175</v>
      </c>
      <c r="J159" s="68"/>
      <c r="K159" s="20">
        <v>0</v>
      </c>
      <c r="L159" s="68"/>
      <c r="M159" s="20">
        <v>21147112175</v>
      </c>
      <c r="N159" s="68"/>
      <c r="O159" s="68"/>
      <c r="P159" s="68"/>
      <c r="Q159" s="68"/>
      <c r="R159" s="68"/>
      <c r="S159" s="67"/>
      <c r="T159" s="67"/>
    </row>
    <row r="160" spans="1:20" ht="21.75" customHeight="1">
      <c r="A160" s="54" t="s">
        <v>275</v>
      </c>
      <c r="B160" s="67"/>
      <c r="C160" s="20">
        <v>0</v>
      </c>
      <c r="D160" s="68"/>
      <c r="E160" s="20">
        <v>0</v>
      </c>
      <c r="F160" s="68"/>
      <c r="G160" s="96">
        <f t="shared" si="2"/>
        <v>0</v>
      </c>
      <c r="H160" s="68"/>
      <c r="I160" s="20">
        <v>17602084107</v>
      </c>
      <c r="J160" s="68"/>
      <c r="K160" s="20">
        <v>0</v>
      </c>
      <c r="L160" s="68"/>
      <c r="M160" s="20">
        <v>17602084107</v>
      </c>
      <c r="N160" s="68"/>
      <c r="O160" s="68"/>
      <c r="P160" s="68"/>
      <c r="Q160" s="68"/>
      <c r="R160" s="68"/>
      <c r="S160" s="67"/>
      <c r="T160" s="67"/>
    </row>
    <row r="161" spans="1:20" ht="21.75" customHeight="1">
      <c r="A161" s="54" t="s">
        <v>255</v>
      </c>
      <c r="B161" s="67"/>
      <c r="C161" s="20">
        <v>0</v>
      </c>
      <c r="D161" s="68"/>
      <c r="E161" s="20">
        <v>0</v>
      </c>
      <c r="F161" s="68"/>
      <c r="G161" s="96">
        <f t="shared" si="2"/>
        <v>0</v>
      </c>
      <c r="H161" s="68"/>
      <c r="I161" s="20">
        <v>16407978127</v>
      </c>
      <c r="J161" s="68"/>
      <c r="K161" s="20">
        <v>0</v>
      </c>
      <c r="L161" s="68"/>
      <c r="M161" s="20">
        <v>16407978127</v>
      </c>
      <c r="N161" s="68"/>
      <c r="O161" s="68"/>
      <c r="P161" s="68"/>
      <c r="Q161" s="68"/>
      <c r="R161" s="68"/>
      <c r="S161" s="67"/>
      <c r="T161" s="67"/>
    </row>
    <row r="162" spans="1:20" ht="21.75" customHeight="1">
      <c r="A162" s="54" t="s">
        <v>255</v>
      </c>
      <c r="B162" s="67"/>
      <c r="C162" s="20">
        <v>0</v>
      </c>
      <c r="D162" s="68"/>
      <c r="E162" s="20">
        <v>0</v>
      </c>
      <c r="F162" s="68"/>
      <c r="G162" s="96">
        <f t="shared" si="2"/>
        <v>0</v>
      </c>
      <c r="H162" s="68"/>
      <c r="I162" s="20">
        <v>15466754918</v>
      </c>
      <c r="J162" s="68"/>
      <c r="K162" s="20">
        <v>0</v>
      </c>
      <c r="L162" s="68"/>
      <c r="M162" s="20">
        <v>15466754918</v>
      </c>
      <c r="N162" s="68"/>
      <c r="O162" s="68"/>
      <c r="P162" s="68"/>
      <c r="Q162" s="68"/>
      <c r="R162" s="68"/>
      <c r="S162" s="67"/>
      <c r="T162" s="67"/>
    </row>
    <row r="163" spans="1:20" ht="21.75" customHeight="1">
      <c r="A163" s="54" t="s">
        <v>240</v>
      </c>
      <c r="B163" s="67"/>
      <c r="C163" s="20">
        <v>0</v>
      </c>
      <c r="D163" s="68"/>
      <c r="E163" s="20">
        <v>0</v>
      </c>
      <c r="F163" s="68"/>
      <c r="G163" s="96">
        <f t="shared" si="2"/>
        <v>0</v>
      </c>
      <c r="H163" s="68"/>
      <c r="I163" s="20">
        <v>22249688995</v>
      </c>
      <c r="J163" s="68"/>
      <c r="K163" s="20">
        <v>0</v>
      </c>
      <c r="L163" s="68"/>
      <c r="M163" s="20">
        <v>22249688995</v>
      </c>
      <c r="N163" s="68"/>
      <c r="O163" s="68"/>
      <c r="P163" s="68"/>
      <c r="Q163" s="68"/>
      <c r="R163" s="68"/>
      <c r="S163" s="67"/>
      <c r="T163" s="67"/>
    </row>
    <row r="164" spans="1:20" ht="21.75" customHeight="1">
      <c r="A164" s="54" t="s">
        <v>253</v>
      </c>
      <c r="B164" s="67"/>
      <c r="C164" s="20">
        <v>0</v>
      </c>
      <c r="D164" s="68"/>
      <c r="E164" s="20">
        <v>0</v>
      </c>
      <c r="F164" s="68"/>
      <c r="G164" s="96">
        <f t="shared" si="2"/>
        <v>0</v>
      </c>
      <c r="H164" s="68"/>
      <c r="I164" s="20">
        <v>13610662933</v>
      </c>
      <c r="J164" s="68"/>
      <c r="K164" s="20">
        <v>0</v>
      </c>
      <c r="L164" s="68"/>
      <c r="M164" s="20">
        <v>13610662933</v>
      </c>
      <c r="N164" s="68"/>
      <c r="O164" s="68"/>
      <c r="P164" s="68"/>
      <c r="Q164" s="68"/>
      <c r="R164" s="68"/>
      <c r="S164" s="67"/>
      <c r="T164" s="67"/>
    </row>
    <row r="165" spans="1:20" ht="21.75" customHeight="1">
      <c r="A165" s="54" t="s">
        <v>240</v>
      </c>
      <c r="B165" s="67"/>
      <c r="C165" s="20">
        <v>0</v>
      </c>
      <c r="D165" s="68"/>
      <c r="E165" s="20">
        <v>0</v>
      </c>
      <c r="F165" s="68"/>
      <c r="G165" s="96">
        <f t="shared" si="2"/>
        <v>0</v>
      </c>
      <c r="H165" s="68"/>
      <c r="I165" s="20">
        <v>29391585595</v>
      </c>
      <c r="J165" s="68"/>
      <c r="K165" s="20">
        <v>0</v>
      </c>
      <c r="L165" s="68"/>
      <c r="M165" s="20">
        <v>29391585595</v>
      </c>
      <c r="N165" s="68"/>
      <c r="O165" s="68"/>
      <c r="P165" s="68"/>
      <c r="Q165" s="68"/>
      <c r="R165" s="68"/>
      <c r="S165" s="67"/>
      <c r="T165" s="67"/>
    </row>
    <row r="166" spans="1:20" ht="21.75" customHeight="1">
      <c r="A166" s="54" t="s">
        <v>255</v>
      </c>
      <c r="B166" s="67"/>
      <c r="C166" s="20">
        <v>0</v>
      </c>
      <c r="D166" s="68"/>
      <c r="E166" s="20">
        <v>0</v>
      </c>
      <c r="F166" s="68"/>
      <c r="G166" s="96">
        <f t="shared" si="2"/>
        <v>0</v>
      </c>
      <c r="H166" s="68"/>
      <c r="I166" s="20">
        <v>16403306614</v>
      </c>
      <c r="J166" s="68"/>
      <c r="K166" s="20">
        <v>0</v>
      </c>
      <c r="L166" s="68"/>
      <c r="M166" s="20">
        <v>16403306614</v>
      </c>
      <c r="N166" s="68"/>
      <c r="O166" s="68"/>
      <c r="P166" s="68"/>
      <c r="Q166" s="68"/>
      <c r="R166" s="68"/>
      <c r="S166" s="67"/>
      <c r="T166" s="67"/>
    </row>
    <row r="167" spans="1:20" ht="21.75" customHeight="1">
      <c r="A167" s="54" t="s">
        <v>253</v>
      </c>
      <c r="B167" s="67"/>
      <c r="C167" s="20">
        <v>0</v>
      </c>
      <c r="D167" s="68"/>
      <c r="E167" s="20">
        <v>0</v>
      </c>
      <c r="F167" s="68"/>
      <c r="G167" s="96">
        <f t="shared" si="2"/>
        <v>0</v>
      </c>
      <c r="H167" s="68"/>
      <c r="I167" s="20">
        <v>58121712377</v>
      </c>
      <c r="J167" s="68"/>
      <c r="K167" s="20">
        <v>0</v>
      </c>
      <c r="L167" s="68"/>
      <c r="M167" s="20">
        <v>58121712377</v>
      </c>
      <c r="N167" s="68"/>
      <c r="O167" s="68"/>
      <c r="P167" s="68"/>
      <c r="Q167" s="68"/>
      <c r="R167" s="68"/>
      <c r="S167" s="67"/>
      <c r="T167" s="67"/>
    </row>
    <row r="168" spans="1:20" ht="21.75" customHeight="1">
      <c r="A168" s="54" t="s">
        <v>258</v>
      </c>
      <c r="B168" s="67"/>
      <c r="C168" s="20">
        <v>0</v>
      </c>
      <c r="D168" s="68"/>
      <c r="E168" s="20">
        <v>0</v>
      </c>
      <c r="F168" s="68"/>
      <c r="G168" s="96">
        <f t="shared" si="2"/>
        <v>0</v>
      </c>
      <c r="H168" s="68"/>
      <c r="I168" s="20">
        <v>19360846048</v>
      </c>
      <c r="J168" s="68"/>
      <c r="K168" s="20">
        <v>0</v>
      </c>
      <c r="L168" s="68"/>
      <c r="M168" s="20">
        <v>19360846048</v>
      </c>
      <c r="N168" s="68"/>
      <c r="O168" s="68"/>
      <c r="P168" s="68"/>
      <c r="Q168" s="68"/>
      <c r="R168" s="68"/>
      <c r="S168" s="67"/>
      <c r="T168" s="67"/>
    </row>
    <row r="169" spans="1:20" ht="21.75" customHeight="1">
      <c r="A169" s="54" t="s">
        <v>240</v>
      </c>
      <c r="B169" s="67"/>
      <c r="C169" s="20">
        <v>0</v>
      </c>
      <c r="D169" s="68"/>
      <c r="E169" s="20">
        <v>0</v>
      </c>
      <c r="F169" s="68"/>
      <c r="G169" s="96">
        <f t="shared" si="2"/>
        <v>0</v>
      </c>
      <c r="H169" s="68"/>
      <c r="I169" s="20">
        <v>27492654258</v>
      </c>
      <c r="J169" s="68"/>
      <c r="K169" s="20">
        <v>0</v>
      </c>
      <c r="L169" s="68"/>
      <c r="M169" s="20">
        <v>27492654258</v>
      </c>
      <c r="N169" s="68"/>
      <c r="O169" s="68"/>
      <c r="P169" s="68"/>
      <c r="Q169" s="68"/>
      <c r="R169" s="68"/>
      <c r="S169" s="67"/>
      <c r="T169" s="67"/>
    </row>
    <row r="170" spans="1:20" ht="21.75" customHeight="1">
      <c r="A170" s="54" t="s">
        <v>255</v>
      </c>
      <c r="B170" s="67"/>
      <c r="C170" s="20">
        <v>0</v>
      </c>
      <c r="D170" s="68"/>
      <c r="E170" s="20">
        <v>0</v>
      </c>
      <c r="F170" s="68"/>
      <c r="G170" s="96">
        <f t="shared" si="2"/>
        <v>0</v>
      </c>
      <c r="H170" s="68"/>
      <c r="I170" s="20">
        <v>27745847532</v>
      </c>
      <c r="J170" s="68"/>
      <c r="K170" s="20">
        <v>0</v>
      </c>
      <c r="L170" s="68"/>
      <c r="M170" s="20">
        <v>27745847532</v>
      </c>
      <c r="N170" s="68"/>
      <c r="O170" s="68"/>
      <c r="P170" s="68"/>
      <c r="Q170" s="68"/>
      <c r="R170" s="68"/>
      <c r="S170" s="67"/>
      <c r="T170" s="67"/>
    </row>
    <row r="171" spans="1:20" ht="21.75" customHeight="1">
      <c r="A171" s="54" t="s">
        <v>253</v>
      </c>
      <c r="B171" s="67"/>
      <c r="C171" s="20">
        <v>0</v>
      </c>
      <c r="D171" s="68"/>
      <c r="E171" s="20">
        <v>0</v>
      </c>
      <c r="F171" s="68"/>
      <c r="G171" s="96">
        <f t="shared" si="2"/>
        <v>0</v>
      </c>
      <c r="H171" s="68"/>
      <c r="I171" s="20">
        <v>27900663283</v>
      </c>
      <c r="J171" s="68"/>
      <c r="K171" s="20">
        <v>0</v>
      </c>
      <c r="L171" s="68"/>
      <c r="M171" s="20">
        <v>27900663283</v>
      </c>
      <c r="N171" s="68"/>
      <c r="O171" s="68"/>
      <c r="P171" s="68"/>
      <c r="Q171" s="68"/>
      <c r="R171" s="68"/>
      <c r="S171" s="67"/>
      <c r="T171" s="67"/>
    </row>
    <row r="172" spans="1:20" ht="21.75" customHeight="1">
      <c r="A172" s="54" t="s">
        <v>253</v>
      </c>
      <c r="B172" s="67"/>
      <c r="C172" s="20">
        <v>0</v>
      </c>
      <c r="D172" s="68"/>
      <c r="E172" s="20">
        <v>0</v>
      </c>
      <c r="F172" s="68"/>
      <c r="G172" s="96">
        <f t="shared" si="2"/>
        <v>0</v>
      </c>
      <c r="H172" s="68"/>
      <c r="I172" s="20">
        <v>20299808216</v>
      </c>
      <c r="J172" s="68"/>
      <c r="K172" s="20">
        <v>0</v>
      </c>
      <c r="L172" s="68"/>
      <c r="M172" s="20">
        <v>20299808216</v>
      </c>
      <c r="N172" s="68"/>
      <c r="O172" s="68"/>
      <c r="P172" s="68"/>
      <c r="Q172" s="68"/>
      <c r="R172" s="68"/>
      <c r="S172" s="67"/>
      <c r="T172" s="67"/>
    </row>
    <row r="173" spans="1:20" ht="21.75" customHeight="1">
      <c r="A173" s="54" t="s">
        <v>255</v>
      </c>
      <c r="B173" s="67"/>
      <c r="C173" s="20">
        <v>0</v>
      </c>
      <c r="D173" s="68"/>
      <c r="E173" s="20">
        <v>0</v>
      </c>
      <c r="F173" s="68"/>
      <c r="G173" s="96">
        <f t="shared" si="2"/>
        <v>0</v>
      </c>
      <c r="H173" s="68"/>
      <c r="I173" s="20">
        <v>780090490</v>
      </c>
      <c r="J173" s="68"/>
      <c r="K173" s="20">
        <v>0</v>
      </c>
      <c r="L173" s="68"/>
      <c r="M173" s="20">
        <v>780090490</v>
      </c>
      <c r="N173" s="68"/>
      <c r="O173" s="68"/>
      <c r="P173" s="68"/>
      <c r="Q173" s="68"/>
      <c r="R173" s="68"/>
      <c r="S173" s="67"/>
      <c r="T173" s="67"/>
    </row>
    <row r="174" spans="1:20" ht="21.75" customHeight="1">
      <c r="A174" s="54" t="s">
        <v>255</v>
      </c>
      <c r="B174" s="67"/>
      <c r="C174" s="20">
        <v>0</v>
      </c>
      <c r="D174" s="68"/>
      <c r="E174" s="20">
        <v>-26535608</v>
      </c>
      <c r="F174" s="68"/>
      <c r="G174" s="96">
        <f t="shared" si="2"/>
        <v>26535608</v>
      </c>
      <c r="H174" s="68"/>
      <c r="I174" s="20">
        <v>28937716148</v>
      </c>
      <c r="J174" s="68"/>
      <c r="K174" s="20">
        <v>0</v>
      </c>
      <c r="L174" s="68"/>
      <c r="M174" s="20">
        <v>28937716148</v>
      </c>
      <c r="N174" s="68"/>
      <c r="O174" s="68"/>
      <c r="P174" s="68"/>
      <c r="Q174" s="68"/>
      <c r="R174" s="68"/>
      <c r="S174" s="67"/>
      <c r="T174" s="67"/>
    </row>
    <row r="175" spans="1:20" ht="21.75" customHeight="1">
      <c r="A175" s="54" t="s">
        <v>255</v>
      </c>
      <c r="B175" s="67"/>
      <c r="C175" s="20">
        <v>0</v>
      </c>
      <c r="D175" s="68"/>
      <c r="E175" s="20">
        <v>0</v>
      </c>
      <c r="F175" s="68"/>
      <c r="G175" s="96">
        <f t="shared" si="2"/>
        <v>0</v>
      </c>
      <c r="H175" s="68"/>
      <c r="I175" s="20">
        <v>27090164569</v>
      </c>
      <c r="J175" s="68"/>
      <c r="K175" s="20">
        <v>0</v>
      </c>
      <c r="L175" s="68"/>
      <c r="M175" s="20">
        <v>27090164569</v>
      </c>
      <c r="N175" s="68"/>
      <c r="O175" s="68"/>
      <c r="P175" s="68"/>
      <c r="Q175" s="68"/>
      <c r="R175" s="68"/>
      <c r="S175" s="67"/>
      <c r="T175" s="67"/>
    </row>
    <row r="176" spans="1:20" ht="21.75" customHeight="1">
      <c r="A176" s="54" t="s">
        <v>258</v>
      </c>
      <c r="B176" s="67"/>
      <c r="C176" s="20">
        <v>0</v>
      </c>
      <c r="D176" s="68"/>
      <c r="E176" s="20">
        <v>0</v>
      </c>
      <c r="F176" s="68"/>
      <c r="G176" s="96">
        <f t="shared" si="2"/>
        <v>0</v>
      </c>
      <c r="H176" s="68"/>
      <c r="I176" s="20">
        <v>36273453901</v>
      </c>
      <c r="J176" s="68"/>
      <c r="K176" s="20">
        <v>0</v>
      </c>
      <c r="L176" s="68"/>
      <c r="M176" s="20">
        <v>36273453901</v>
      </c>
      <c r="N176" s="68"/>
      <c r="O176" s="68"/>
      <c r="P176" s="68"/>
      <c r="Q176" s="68"/>
      <c r="R176" s="68"/>
      <c r="S176" s="67"/>
      <c r="T176" s="67"/>
    </row>
    <row r="177" spans="1:20" ht="21.75" customHeight="1">
      <c r="A177" s="89" t="s">
        <v>274</v>
      </c>
      <c r="B177" s="67"/>
      <c r="C177" s="96">
        <v>0</v>
      </c>
      <c r="D177" s="68"/>
      <c r="E177" s="96">
        <v>0</v>
      </c>
      <c r="F177" s="68"/>
      <c r="G177" s="96">
        <f t="shared" si="2"/>
        <v>0</v>
      </c>
      <c r="H177" s="68"/>
      <c r="I177" s="96">
        <v>19786536859</v>
      </c>
      <c r="J177" s="68"/>
      <c r="K177" s="96">
        <v>66239004</v>
      </c>
      <c r="L177" s="68"/>
      <c r="M177" s="96">
        <v>19720297855</v>
      </c>
      <c r="N177" s="68"/>
      <c r="O177" s="68"/>
      <c r="P177" s="68"/>
      <c r="Q177" s="68"/>
      <c r="R177" s="68"/>
      <c r="S177" s="67"/>
      <c r="T177" s="67"/>
    </row>
    <row r="178" spans="1:20" ht="21.75" customHeight="1">
      <c r="A178" s="54" t="s">
        <v>281</v>
      </c>
      <c r="B178" s="67"/>
      <c r="C178" s="20">
        <v>3986</v>
      </c>
      <c r="D178" s="68"/>
      <c r="E178" s="20">
        <v>0</v>
      </c>
      <c r="F178" s="68"/>
      <c r="G178" s="96">
        <f t="shared" si="2"/>
        <v>3986</v>
      </c>
      <c r="H178" s="68"/>
      <c r="I178" s="20">
        <v>-378794</v>
      </c>
      <c r="J178" s="68"/>
      <c r="K178" s="20">
        <v>396</v>
      </c>
      <c r="L178" s="68"/>
      <c r="M178" s="20">
        <v>-379190</v>
      </c>
      <c r="N178" s="68"/>
      <c r="O178" s="68"/>
      <c r="P178" s="68"/>
      <c r="Q178" s="68"/>
      <c r="R178" s="68"/>
      <c r="S178" s="67"/>
      <c r="T178" s="67"/>
    </row>
    <row r="179" spans="1:20" ht="21.75" customHeight="1">
      <c r="A179" s="54" t="s">
        <v>279</v>
      </c>
      <c r="B179" s="67"/>
      <c r="C179" s="20">
        <v>14996</v>
      </c>
      <c r="D179" s="68"/>
      <c r="E179" s="20">
        <v>0</v>
      </c>
      <c r="F179" s="68"/>
      <c r="G179" s="96">
        <f t="shared" si="2"/>
        <v>14996</v>
      </c>
      <c r="H179" s="68"/>
      <c r="I179" s="20">
        <v>-17898846</v>
      </c>
      <c r="J179" s="68"/>
      <c r="K179" s="20">
        <v>0</v>
      </c>
      <c r="L179" s="68"/>
      <c r="M179" s="20">
        <v>-17898846</v>
      </c>
      <c r="N179" s="68"/>
      <c r="O179" s="68"/>
      <c r="P179" s="68"/>
      <c r="Q179" s="68"/>
      <c r="R179" s="68"/>
      <c r="S179" s="67"/>
      <c r="T179" s="67"/>
    </row>
    <row r="180" spans="1:20" ht="21.75" customHeight="1">
      <c r="A180" s="54" t="s">
        <v>238</v>
      </c>
      <c r="B180" s="67"/>
      <c r="C180" s="20">
        <v>22727</v>
      </c>
      <c r="D180" s="68"/>
      <c r="E180" s="20">
        <v>0</v>
      </c>
      <c r="F180" s="68"/>
      <c r="G180" s="96">
        <f t="shared" si="2"/>
        <v>22727</v>
      </c>
      <c r="H180" s="68"/>
      <c r="I180" s="20">
        <v>75240</v>
      </c>
      <c r="J180" s="68"/>
      <c r="K180" s="20">
        <v>0</v>
      </c>
      <c r="L180" s="68"/>
      <c r="M180" s="20">
        <v>75240</v>
      </c>
      <c r="N180" s="68"/>
      <c r="O180" s="68"/>
      <c r="P180" s="68"/>
      <c r="Q180" s="68"/>
      <c r="R180" s="68"/>
      <c r="S180" s="67"/>
      <c r="T180" s="67"/>
    </row>
    <row r="181" spans="1:20" ht="21.75" customHeight="1">
      <c r="A181" s="54" t="s">
        <v>241</v>
      </c>
      <c r="B181" s="67"/>
      <c r="C181" s="20">
        <v>40741</v>
      </c>
      <c r="D181" s="68"/>
      <c r="E181" s="20">
        <v>0</v>
      </c>
      <c r="F181" s="68"/>
      <c r="G181" s="96">
        <f t="shared" si="2"/>
        <v>40741</v>
      </c>
      <c r="H181" s="68"/>
      <c r="I181" s="20">
        <v>175811</v>
      </c>
      <c r="J181" s="68"/>
      <c r="K181" s="20">
        <v>0</v>
      </c>
      <c r="L181" s="68"/>
      <c r="M181" s="20">
        <v>175811</v>
      </c>
      <c r="N181" s="68"/>
      <c r="O181" s="68"/>
      <c r="P181" s="68"/>
      <c r="Q181" s="68"/>
      <c r="R181" s="68"/>
      <c r="S181" s="67"/>
      <c r="T181" s="67"/>
    </row>
    <row r="182" spans="1:20" ht="21.75" customHeight="1">
      <c r="A182" s="54" t="s">
        <v>247</v>
      </c>
      <c r="B182" s="67"/>
      <c r="C182" s="20">
        <v>50000</v>
      </c>
      <c r="D182" s="68"/>
      <c r="E182" s="20">
        <v>0</v>
      </c>
      <c r="F182" s="68"/>
      <c r="G182" s="96">
        <f t="shared" si="2"/>
        <v>50000</v>
      </c>
      <c r="H182" s="68"/>
      <c r="I182" s="20">
        <v>2945578907</v>
      </c>
      <c r="J182" s="68"/>
      <c r="K182" s="20">
        <v>0</v>
      </c>
      <c r="L182" s="68"/>
      <c r="M182" s="20">
        <v>2945578907</v>
      </c>
      <c r="N182" s="68"/>
      <c r="O182" s="68"/>
      <c r="P182" s="68"/>
      <c r="Q182" s="68"/>
      <c r="R182" s="68"/>
      <c r="S182" s="67"/>
      <c r="T182" s="67"/>
    </row>
    <row r="183" spans="1:20" ht="21.75" customHeight="1">
      <c r="A183" s="54" t="s">
        <v>249</v>
      </c>
      <c r="B183" s="67"/>
      <c r="C183" s="20">
        <v>161868</v>
      </c>
      <c r="D183" s="68"/>
      <c r="E183" s="20">
        <v>0</v>
      </c>
      <c r="F183" s="68"/>
      <c r="G183" s="96">
        <f t="shared" si="2"/>
        <v>161868</v>
      </c>
      <c r="H183" s="68"/>
      <c r="I183" s="20">
        <v>1588114370</v>
      </c>
      <c r="J183" s="68"/>
      <c r="K183" s="20">
        <v>0</v>
      </c>
      <c r="L183" s="68"/>
      <c r="M183" s="20">
        <v>1588114370</v>
      </c>
      <c r="N183" s="68"/>
      <c r="O183" s="68"/>
      <c r="P183" s="68"/>
      <c r="Q183" s="68"/>
      <c r="R183" s="68"/>
      <c r="S183" s="67"/>
      <c r="T183" s="67"/>
    </row>
    <row r="184" spans="1:20" ht="21.75" customHeight="1">
      <c r="A184" s="54" t="s">
        <v>280</v>
      </c>
      <c r="B184" s="67"/>
      <c r="C184" s="20">
        <v>300685</v>
      </c>
      <c r="D184" s="68"/>
      <c r="E184" s="20">
        <v>0</v>
      </c>
      <c r="F184" s="68"/>
      <c r="G184" s="96">
        <f t="shared" si="2"/>
        <v>300685</v>
      </c>
      <c r="H184" s="68"/>
      <c r="I184" s="20">
        <v>8526720</v>
      </c>
      <c r="J184" s="68"/>
      <c r="K184" s="20">
        <v>0</v>
      </c>
      <c r="L184" s="68"/>
      <c r="M184" s="20">
        <v>8526720</v>
      </c>
      <c r="N184" s="68"/>
      <c r="O184" s="68"/>
      <c r="P184" s="68"/>
      <c r="Q184" s="68"/>
      <c r="R184" s="68"/>
      <c r="S184" s="67"/>
      <c r="T184" s="67"/>
    </row>
    <row r="185" spans="1:20" ht="21.75" customHeight="1">
      <c r="A185" s="89" t="s">
        <v>255</v>
      </c>
      <c r="B185" s="67"/>
      <c r="C185" s="96">
        <v>408877868</v>
      </c>
      <c r="D185" s="68"/>
      <c r="E185" s="96">
        <v>9493561</v>
      </c>
      <c r="F185" s="68"/>
      <c r="G185" s="96">
        <f t="shared" si="2"/>
        <v>399384307</v>
      </c>
      <c r="H185" s="68"/>
      <c r="I185" s="96">
        <v>408877868</v>
      </c>
      <c r="J185" s="68"/>
      <c r="K185" s="96">
        <v>9493561</v>
      </c>
      <c r="L185" s="68"/>
      <c r="M185" s="96">
        <v>399384307</v>
      </c>
      <c r="N185" s="68"/>
      <c r="O185" s="101"/>
      <c r="P185" s="68"/>
      <c r="Q185" s="68"/>
      <c r="R185" s="68"/>
      <c r="S185" s="67"/>
      <c r="T185" s="67"/>
    </row>
    <row r="186" spans="1:20" ht="21.75" customHeight="1">
      <c r="A186" s="54" t="s">
        <v>253</v>
      </c>
      <c r="B186" s="67"/>
      <c r="C186" s="20">
        <v>800413268</v>
      </c>
      <c r="D186" s="68"/>
      <c r="E186" s="20">
        <v>-15646207</v>
      </c>
      <c r="F186" s="68"/>
      <c r="G186" s="96">
        <f t="shared" si="2"/>
        <v>816059475</v>
      </c>
      <c r="H186" s="68"/>
      <c r="I186" s="20">
        <v>7229282790</v>
      </c>
      <c r="J186" s="68"/>
      <c r="K186" s="20">
        <v>0</v>
      </c>
      <c r="L186" s="68"/>
      <c r="M186" s="20">
        <v>7229282790</v>
      </c>
      <c r="N186" s="68"/>
      <c r="O186" s="68"/>
      <c r="P186" s="68"/>
      <c r="Q186" s="68"/>
      <c r="R186" s="68"/>
      <c r="S186" s="67"/>
      <c r="T186" s="67"/>
    </row>
    <row r="187" spans="1:20" ht="21.75" customHeight="1">
      <c r="A187" s="54" t="s">
        <v>254</v>
      </c>
      <c r="B187" s="67"/>
      <c r="C187" s="20">
        <v>1662295076</v>
      </c>
      <c r="D187" s="68"/>
      <c r="E187" s="20">
        <v>-4025409</v>
      </c>
      <c r="F187" s="68"/>
      <c r="G187" s="96">
        <f t="shared" si="2"/>
        <v>1666320485</v>
      </c>
      <c r="H187" s="68"/>
      <c r="I187" s="20">
        <v>47897696701</v>
      </c>
      <c r="J187" s="68"/>
      <c r="K187" s="20">
        <v>16173738</v>
      </c>
      <c r="L187" s="68"/>
      <c r="M187" s="20">
        <v>47881522963</v>
      </c>
      <c r="N187" s="68"/>
      <c r="O187" s="68"/>
      <c r="P187" s="68"/>
      <c r="Q187" s="68"/>
      <c r="R187" s="68"/>
      <c r="S187" s="67"/>
      <c r="T187" s="67"/>
    </row>
    <row r="188" spans="1:20" ht="21.75" customHeight="1">
      <c r="A188" s="54" t="s">
        <v>253</v>
      </c>
      <c r="B188" s="67"/>
      <c r="C188" s="20">
        <v>1805393294</v>
      </c>
      <c r="D188" s="68"/>
      <c r="E188" s="20">
        <v>-4337042</v>
      </c>
      <c r="F188" s="68"/>
      <c r="G188" s="96">
        <f t="shared" si="2"/>
        <v>1809730336</v>
      </c>
      <c r="H188" s="68"/>
      <c r="I188" s="20">
        <v>7100921587</v>
      </c>
      <c r="J188" s="68"/>
      <c r="K188" s="20">
        <v>0</v>
      </c>
      <c r="L188" s="68"/>
      <c r="M188" s="20">
        <v>7100921587</v>
      </c>
      <c r="N188" s="68"/>
      <c r="O188" s="68"/>
      <c r="P188" s="68"/>
      <c r="Q188" s="68"/>
      <c r="R188" s="68"/>
      <c r="S188" s="67"/>
      <c r="T188" s="67"/>
    </row>
    <row r="189" spans="1:20" ht="21.75" customHeight="1">
      <c r="A189" s="54" t="s">
        <v>255</v>
      </c>
      <c r="B189" s="67"/>
      <c r="C189" s="20">
        <v>2032786880</v>
      </c>
      <c r="D189" s="68"/>
      <c r="E189" s="20">
        <v>23062412</v>
      </c>
      <c r="F189" s="68"/>
      <c r="G189" s="96">
        <f t="shared" si="2"/>
        <v>2009724468</v>
      </c>
      <c r="H189" s="68"/>
      <c r="I189" s="20">
        <v>2032786880</v>
      </c>
      <c r="J189" s="68"/>
      <c r="K189" s="20">
        <v>23062412</v>
      </c>
      <c r="L189" s="68"/>
      <c r="M189" s="20">
        <v>2009724468</v>
      </c>
      <c r="N189" s="68"/>
      <c r="O189" s="68"/>
      <c r="P189" s="68"/>
      <c r="Q189" s="68"/>
      <c r="R189" s="68"/>
      <c r="S189" s="67"/>
      <c r="T189" s="67"/>
    </row>
    <row r="190" spans="1:20" ht="21.75" customHeight="1">
      <c r="A190" s="54" t="s">
        <v>240</v>
      </c>
      <c r="B190" s="67"/>
      <c r="C190" s="20">
        <v>2062326224</v>
      </c>
      <c r="D190" s="68"/>
      <c r="E190" s="20">
        <v>26696780</v>
      </c>
      <c r="F190" s="68"/>
      <c r="G190" s="96">
        <f t="shared" si="2"/>
        <v>2035629444</v>
      </c>
      <c r="H190" s="68"/>
      <c r="I190" s="20">
        <v>2062326224</v>
      </c>
      <c r="J190" s="68"/>
      <c r="K190" s="20">
        <v>26696780</v>
      </c>
      <c r="L190" s="68"/>
      <c r="M190" s="20">
        <v>2035629444</v>
      </c>
      <c r="N190" s="68"/>
      <c r="O190" s="68"/>
      <c r="P190" s="68"/>
      <c r="Q190" s="68"/>
      <c r="R190" s="68"/>
      <c r="S190" s="67"/>
      <c r="T190" s="67"/>
    </row>
    <row r="191" spans="1:20" ht="21.75" customHeight="1">
      <c r="A191" s="54" t="s">
        <v>255</v>
      </c>
      <c r="B191" s="67"/>
      <c r="C191" s="20">
        <v>2486385240</v>
      </c>
      <c r="D191" s="68"/>
      <c r="E191" s="20">
        <v>-203302</v>
      </c>
      <c r="F191" s="68"/>
      <c r="G191" s="96">
        <f t="shared" si="2"/>
        <v>2486588542</v>
      </c>
      <c r="H191" s="68"/>
      <c r="I191" s="20">
        <v>4668878936</v>
      </c>
      <c r="J191" s="68"/>
      <c r="K191" s="20">
        <v>5150321</v>
      </c>
      <c r="L191" s="68"/>
      <c r="M191" s="20">
        <v>4663728615</v>
      </c>
      <c r="N191" s="68"/>
      <c r="O191" s="68"/>
      <c r="P191" s="68"/>
      <c r="Q191" s="68"/>
      <c r="R191" s="68"/>
      <c r="S191" s="67"/>
      <c r="T191" s="67"/>
    </row>
    <row r="192" spans="1:20" ht="21.75" customHeight="1">
      <c r="A192" s="54" t="s">
        <v>254</v>
      </c>
      <c r="B192" s="67"/>
      <c r="C192" s="20">
        <v>2766393441</v>
      </c>
      <c r="D192" s="68"/>
      <c r="E192" s="20">
        <v>4031017</v>
      </c>
      <c r="F192" s="68"/>
      <c r="G192" s="96">
        <f t="shared" si="2"/>
        <v>2762362424</v>
      </c>
      <c r="H192" s="68"/>
      <c r="I192" s="20">
        <v>18545081954</v>
      </c>
      <c r="J192" s="68"/>
      <c r="K192" s="20">
        <v>62626588</v>
      </c>
      <c r="L192" s="68"/>
      <c r="M192" s="20">
        <v>18482455366</v>
      </c>
      <c r="N192" s="68"/>
      <c r="O192" s="68"/>
      <c r="P192" s="68"/>
      <c r="Q192" s="68"/>
      <c r="R192" s="68"/>
      <c r="S192" s="67"/>
      <c r="T192" s="67"/>
    </row>
    <row r="193" spans="1:20" ht="21.75" customHeight="1">
      <c r="A193" s="54" t="s">
        <v>254</v>
      </c>
      <c r="B193" s="67"/>
      <c r="C193" s="20">
        <v>2943442620</v>
      </c>
      <c r="D193" s="68"/>
      <c r="E193" s="20">
        <v>4289002</v>
      </c>
      <c r="F193" s="68"/>
      <c r="G193" s="96">
        <f t="shared" si="2"/>
        <v>2939153618</v>
      </c>
      <c r="H193" s="68"/>
      <c r="I193" s="20">
        <v>19731967191</v>
      </c>
      <c r="J193" s="68"/>
      <c r="K193" s="20">
        <v>66634689</v>
      </c>
      <c r="L193" s="68"/>
      <c r="M193" s="20">
        <v>19665332502</v>
      </c>
      <c r="N193" s="68"/>
      <c r="O193" s="68"/>
      <c r="P193" s="68"/>
      <c r="Q193" s="68"/>
      <c r="R193" s="68"/>
      <c r="S193" s="67"/>
      <c r="T193" s="67"/>
    </row>
    <row r="194" spans="1:20" ht="21.75" customHeight="1">
      <c r="A194" s="54" t="s">
        <v>253</v>
      </c>
      <c r="B194" s="67"/>
      <c r="C194" s="20">
        <v>2992787549</v>
      </c>
      <c r="D194" s="68"/>
      <c r="E194" s="20">
        <v>-20384657</v>
      </c>
      <c r="F194" s="68"/>
      <c r="G194" s="96">
        <f t="shared" si="2"/>
        <v>3013172206</v>
      </c>
      <c r="H194" s="68"/>
      <c r="I194" s="20">
        <v>9230492464</v>
      </c>
      <c r="J194" s="68"/>
      <c r="K194" s="20">
        <v>0</v>
      </c>
      <c r="L194" s="68"/>
      <c r="M194" s="20">
        <v>9230492464</v>
      </c>
      <c r="N194" s="68"/>
      <c r="O194" s="68"/>
      <c r="P194" s="68"/>
      <c r="Q194" s="68"/>
      <c r="R194" s="68"/>
      <c r="S194" s="67"/>
      <c r="T194" s="67"/>
    </row>
    <row r="195" spans="1:20" ht="21.75" customHeight="1">
      <c r="A195" s="54" t="s">
        <v>255</v>
      </c>
      <c r="B195" s="67"/>
      <c r="C195" s="20">
        <v>3329737875</v>
      </c>
      <c r="D195" s="68"/>
      <c r="E195" s="20">
        <v>1865414</v>
      </c>
      <c r="F195" s="68"/>
      <c r="G195" s="96">
        <f t="shared" si="2"/>
        <v>3327872461</v>
      </c>
      <c r="H195" s="68"/>
      <c r="I195" s="20">
        <v>9822789998</v>
      </c>
      <c r="J195" s="68"/>
      <c r="K195" s="20">
        <v>21621850</v>
      </c>
      <c r="L195" s="68"/>
      <c r="M195" s="20">
        <v>9801168148</v>
      </c>
      <c r="N195" s="68"/>
      <c r="O195" s="68"/>
      <c r="P195" s="68"/>
      <c r="Q195" s="68"/>
      <c r="R195" s="68"/>
      <c r="S195" s="67"/>
      <c r="T195" s="67"/>
    </row>
    <row r="196" spans="1:20" ht="21.75" customHeight="1">
      <c r="A196" s="54" t="s">
        <v>274</v>
      </c>
      <c r="B196" s="67"/>
      <c r="C196" s="20">
        <v>4738893425</v>
      </c>
      <c r="D196" s="68"/>
      <c r="E196" s="20">
        <v>22326811</v>
      </c>
      <c r="F196" s="68"/>
      <c r="G196" s="96">
        <f t="shared" si="2"/>
        <v>4716566614</v>
      </c>
      <c r="H196" s="68"/>
      <c r="I196" s="20">
        <v>17412991751</v>
      </c>
      <c r="J196" s="68"/>
      <c r="K196" s="20">
        <v>72196941</v>
      </c>
      <c r="L196" s="68"/>
      <c r="M196" s="20">
        <v>17340794810</v>
      </c>
      <c r="N196" s="68"/>
      <c r="O196" s="68"/>
      <c r="P196" s="68"/>
      <c r="Q196" s="68"/>
      <c r="R196" s="68"/>
      <c r="S196" s="67"/>
      <c r="T196" s="67"/>
    </row>
    <row r="197" spans="1:20" ht="21.75" customHeight="1">
      <c r="A197" s="54" t="s">
        <v>258</v>
      </c>
      <c r="B197" s="67"/>
      <c r="C197" s="20">
        <v>6377183596</v>
      </c>
      <c r="D197" s="68"/>
      <c r="E197" s="20">
        <v>10437289</v>
      </c>
      <c r="F197" s="68"/>
      <c r="G197" s="96">
        <f t="shared" si="2"/>
        <v>6366746307</v>
      </c>
      <c r="H197" s="68"/>
      <c r="I197" s="20">
        <v>6377183596</v>
      </c>
      <c r="J197" s="68"/>
      <c r="K197" s="20">
        <v>10437289</v>
      </c>
      <c r="L197" s="68"/>
      <c r="M197" s="20">
        <v>6366746307</v>
      </c>
      <c r="N197" s="68"/>
      <c r="O197" s="68"/>
      <c r="P197" s="68"/>
      <c r="Q197" s="68"/>
      <c r="R197" s="68"/>
      <c r="S197" s="67"/>
      <c r="T197" s="67"/>
    </row>
    <row r="198" spans="1:20" ht="21.75" customHeight="1">
      <c r="A198" s="54" t="s">
        <v>255</v>
      </c>
      <c r="B198" s="67"/>
      <c r="C198" s="20">
        <v>6497490978</v>
      </c>
      <c r="D198" s="68"/>
      <c r="E198" s="20">
        <v>109949485</v>
      </c>
      <c r="F198" s="68"/>
      <c r="G198" s="96">
        <f t="shared" si="2"/>
        <v>6387541493</v>
      </c>
      <c r="H198" s="68"/>
      <c r="I198" s="20">
        <v>6497490978</v>
      </c>
      <c r="J198" s="68"/>
      <c r="K198" s="20">
        <v>109949485</v>
      </c>
      <c r="L198" s="68"/>
      <c r="M198" s="20">
        <v>6387541493</v>
      </c>
      <c r="N198" s="68"/>
      <c r="O198" s="68"/>
      <c r="P198" s="68"/>
      <c r="Q198" s="68"/>
      <c r="R198" s="68"/>
      <c r="S198" s="67"/>
      <c r="T198" s="67"/>
    </row>
    <row r="199" spans="1:20" ht="21.75" customHeight="1">
      <c r="A199" s="54" t="s">
        <v>253</v>
      </c>
      <c r="B199" s="67"/>
      <c r="C199" s="20">
        <v>7302417841</v>
      </c>
      <c r="D199" s="68"/>
      <c r="E199" s="20">
        <v>326215</v>
      </c>
      <c r="F199" s="68"/>
      <c r="G199" s="96">
        <f t="shared" si="2"/>
        <v>7302091626</v>
      </c>
      <c r="H199" s="68"/>
      <c r="I199" s="20">
        <v>69285245877</v>
      </c>
      <c r="J199" s="68"/>
      <c r="K199" s="20">
        <v>5639022</v>
      </c>
      <c r="L199" s="68"/>
      <c r="M199" s="20">
        <v>69279606855</v>
      </c>
      <c r="N199" s="68"/>
      <c r="O199" s="68"/>
      <c r="P199" s="68"/>
      <c r="Q199" s="68"/>
      <c r="R199" s="68"/>
      <c r="S199" s="67"/>
      <c r="T199" s="67"/>
    </row>
    <row r="200" spans="1:20" ht="21.75" customHeight="1">
      <c r="A200" s="54" t="s">
        <v>253</v>
      </c>
      <c r="B200" s="67"/>
      <c r="C200" s="20">
        <v>7397260273</v>
      </c>
      <c r="D200" s="68"/>
      <c r="E200" s="20">
        <v>0</v>
      </c>
      <c r="F200" s="68"/>
      <c r="G200" s="96">
        <f t="shared" si="2"/>
        <v>7397260273</v>
      </c>
      <c r="H200" s="68"/>
      <c r="I200" s="20">
        <v>15778127102</v>
      </c>
      <c r="J200" s="68"/>
      <c r="K200" s="20">
        <v>21297014</v>
      </c>
      <c r="L200" s="68"/>
      <c r="M200" s="20">
        <v>15756830088</v>
      </c>
      <c r="N200" s="68"/>
      <c r="O200" s="68"/>
      <c r="P200" s="68"/>
      <c r="Q200" s="68"/>
      <c r="R200" s="68"/>
      <c r="S200" s="67"/>
      <c r="T200" s="67"/>
    </row>
    <row r="201" spans="1:20" ht="21.75" customHeight="1">
      <c r="A201" s="54" t="s">
        <v>254</v>
      </c>
      <c r="B201" s="67"/>
      <c r="C201" s="20">
        <v>7991803274</v>
      </c>
      <c r="D201" s="68"/>
      <c r="E201" s="20">
        <v>12506013</v>
      </c>
      <c r="F201" s="68"/>
      <c r="G201" s="96">
        <f t="shared" ref="G201:G226" si="3">C201-E201</f>
        <v>7979297261</v>
      </c>
      <c r="H201" s="68"/>
      <c r="I201" s="20">
        <v>25922131130</v>
      </c>
      <c r="J201" s="68"/>
      <c r="K201" s="20">
        <v>40966851</v>
      </c>
      <c r="L201" s="68"/>
      <c r="M201" s="20">
        <v>25881164279</v>
      </c>
      <c r="N201" s="68"/>
      <c r="O201" s="68"/>
      <c r="P201" s="68"/>
      <c r="Q201" s="68"/>
      <c r="R201" s="68"/>
      <c r="S201" s="67"/>
      <c r="T201" s="67"/>
    </row>
    <row r="202" spans="1:20" ht="21.75" customHeight="1">
      <c r="A202" s="54" t="s">
        <v>272</v>
      </c>
      <c r="B202" s="67"/>
      <c r="C202" s="20">
        <v>8196721310</v>
      </c>
      <c r="D202" s="68"/>
      <c r="E202" s="20">
        <v>177475121</v>
      </c>
      <c r="F202" s="68"/>
      <c r="G202" s="96">
        <f t="shared" si="3"/>
        <v>8019246189</v>
      </c>
      <c r="H202" s="68"/>
      <c r="I202" s="20">
        <v>8196721310</v>
      </c>
      <c r="J202" s="68"/>
      <c r="K202" s="20">
        <v>177475121</v>
      </c>
      <c r="L202" s="68"/>
      <c r="M202" s="20">
        <v>8019246189</v>
      </c>
      <c r="N202" s="68"/>
      <c r="O202" s="68"/>
      <c r="P202" s="68"/>
      <c r="Q202" s="68"/>
      <c r="R202" s="68"/>
      <c r="S202" s="67"/>
      <c r="T202" s="67"/>
    </row>
    <row r="203" spans="1:20" ht="21.75" customHeight="1">
      <c r="A203" s="54" t="s">
        <v>255</v>
      </c>
      <c r="B203" s="67"/>
      <c r="C203" s="20">
        <v>8271285052</v>
      </c>
      <c r="D203" s="68"/>
      <c r="E203" s="20">
        <v>-3011170</v>
      </c>
      <c r="F203" s="68"/>
      <c r="G203" s="96">
        <f t="shared" si="3"/>
        <v>8274296222</v>
      </c>
      <c r="H203" s="68"/>
      <c r="I203" s="20">
        <v>11776995212</v>
      </c>
      <c r="J203" s="68"/>
      <c r="K203" s="20">
        <v>45167547</v>
      </c>
      <c r="L203" s="68"/>
      <c r="M203" s="20">
        <v>11731827665</v>
      </c>
      <c r="N203" s="68"/>
      <c r="O203" s="68"/>
      <c r="P203" s="68"/>
      <c r="Q203" s="68"/>
      <c r="R203" s="68"/>
      <c r="S203" s="67"/>
      <c r="T203" s="67"/>
    </row>
    <row r="204" spans="1:20" ht="21.75" customHeight="1">
      <c r="A204" s="54" t="s">
        <v>255</v>
      </c>
      <c r="B204" s="67"/>
      <c r="C204" s="20">
        <v>9634329498</v>
      </c>
      <c r="D204" s="68"/>
      <c r="E204" s="20">
        <v>-828242</v>
      </c>
      <c r="F204" s="68"/>
      <c r="G204" s="96">
        <f t="shared" si="3"/>
        <v>9635157740</v>
      </c>
      <c r="H204" s="68"/>
      <c r="I204" s="20">
        <v>43060327387</v>
      </c>
      <c r="J204" s="68"/>
      <c r="K204" s="20">
        <v>48891993</v>
      </c>
      <c r="L204" s="68"/>
      <c r="M204" s="20">
        <v>43011435394</v>
      </c>
      <c r="N204" s="68"/>
      <c r="O204" s="68"/>
      <c r="P204" s="68"/>
      <c r="Q204" s="68"/>
      <c r="R204" s="68"/>
      <c r="S204" s="67"/>
      <c r="T204" s="67"/>
    </row>
    <row r="205" spans="1:20" ht="21.75" customHeight="1">
      <c r="A205" s="54" t="s">
        <v>255</v>
      </c>
      <c r="B205" s="67"/>
      <c r="C205" s="20">
        <v>9683622928</v>
      </c>
      <c r="D205" s="68"/>
      <c r="E205" s="20">
        <v>40180934</v>
      </c>
      <c r="F205" s="68"/>
      <c r="G205" s="96">
        <f t="shared" si="3"/>
        <v>9643441994</v>
      </c>
      <c r="H205" s="68"/>
      <c r="I205" s="20">
        <v>11019295056</v>
      </c>
      <c r="J205" s="68"/>
      <c r="K205" s="20">
        <v>68052102</v>
      </c>
      <c r="L205" s="68"/>
      <c r="M205" s="20">
        <v>10951242954</v>
      </c>
      <c r="N205" s="68"/>
      <c r="O205" s="68"/>
      <c r="P205" s="68"/>
      <c r="Q205" s="68"/>
      <c r="R205" s="68"/>
      <c r="S205" s="67"/>
      <c r="T205" s="67"/>
    </row>
    <row r="206" spans="1:20" ht="21.75" customHeight="1">
      <c r="A206" s="54" t="s">
        <v>255</v>
      </c>
      <c r="B206" s="67"/>
      <c r="C206" s="20">
        <v>10154415151</v>
      </c>
      <c r="D206" s="68"/>
      <c r="E206" s="20">
        <v>-1445186</v>
      </c>
      <c r="F206" s="68"/>
      <c r="G206" s="96">
        <f t="shared" si="3"/>
        <v>10155860337</v>
      </c>
      <c r="H206" s="68"/>
      <c r="I206" s="20">
        <v>29973096960</v>
      </c>
      <c r="J206" s="68"/>
      <c r="K206" s="20">
        <v>54194455</v>
      </c>
      <c r="L206" s="68"/>
      <c r="M206" s="20">
        <v>29918902505</v>
      </c>
      <c r="N206" s="68"/>
      <c r="O206" s="68"/>
      <c r="P206" s="68"/>
      <c r="Q206" s="68"/>
      <c r="R206" s="68"/>
      <c r="S206" s="67"/>
      <c r="T206" s="67"/>
    </row>
    <row r="207" spans="1:20" ht="21.75" customHeight="1">
      <c r="A207" s="54" t="s">
        <v>255</v>
      </c>
      <c r="B207" s="67"/>
      <c r="C207" s="20">
        <v>12163848347</v>
      </c>
      <c r="D207" s="68"/>
      <c r="E207" s="20">
        <v>128248198</v>
      </c>
      <c r="F207" s="68"/>
      <c r="G207" s="96">
        <f t="shared" si="3"/>
        <v>12035600149</v>
      </c>
      <c r="H207" s="68"/>
      <c r="I207" s="20">
        <v>12163848347</v>
      </c>
      <c r="J207" s="68"/>
      <c r="K207" s="20">
        <v>128248198</v>
      </c>
      <c r="L207" s="68"/>
      <c r="M207" s="20">
        <v>12035600149</v>
      </c>
      <c r="N207" s="68"/>
      <c r="O207" s="68"/>
      <c r="P207" s="68"/>
      <c r="Q207" s="68"/>
      <c r="R207" s="68"/>
      <c r="S207" s="67"/>
      <c r="T207" s="67"/>
    </row>
    <row r="208" spans="1:20" ht="21.75" customHeight="1">
      <c r="A208" s="54" t="s">
        <v>255</v>
      </c>
      <c r="B208" s="67"/>
      <c r="C208" s="20">
        <v>12929903095</v>
      </c>
      <c r="D208" s="68"/>
      <c r="E208" s="20">
        <v>-2626643</v>
      </c>
      <c r="F208" s="68"/>
      <c r="G208" s="96">
        <f t="shared" si="3"/>
        <v>12932529738</v>
      </c>
      <c r="H208" s="68"/>
      <c r="I208" s="20">
        <v>20438046334</v>
      </c>
      <c r="J208" s="68"/>
      <c r="K208" s="20">
        <v>70504622</v>
      </c>
      <c r="L208" s="68"/>
      <c r="M208" s="20">
        <v>20367541712</v>
      </c>
      <c r="N208" s="68"/>
      <c r="O208" s="68"/>
      <c r="P208" s="68"/>
      <c r="Q208" s="68"/>
      <c r="R208" s="68"/>
      <c r="S208" s="67"/>
      <c r="T208" s="67"/>
    </row>
    <row r="209" spans="1:20" ht="21.75" customHeight="1">
      <c r="A209" s="54" t="s">
        <v>255</v>
      </c>
      <c r="B209" s="67"/>
      <c r="C209" s="20">
        <v>13164554354</v>
      </c>
      <c r="D209" s="68"/>
      <c r="E209" s="20">
        <v>615457</v>
      </c>
      <c r="F209" s="68"/>
      <c r="G209" s="96">
        <f t="shared" si="3"/>
        <v>13163938897</v>
      </c>
      <c r="H209" s="68"/>
      <c r="I209" s="20">
        <v>30477424600</v>
      </c>
      <c r="J209" s="68"/>
      <c r="K209" s="20">
        <v>61545684</v>
      </c>
      <c r="L209" s="68"/>
      <c r="M209" s="20">
        <v>30415878916</v>
      </c>
      <c r="N209" s="68"/>
      <c r="O209" s="68"/>
      <c r="P209" s="68"/>
      <c r="Q209" s="68"/>
      <c r="R209" s="68"/>
      <c r="S209" s="67"/>
      <c r="T209" s="67"/>
    </row>
    <row r="210" spans="1:20" ht="21.75" customHeight="1">
      <c r="A210" s="54" t="s">
        <v>253</v>
      </c>
      <c r="B210" s="67"/>
      <c r="C210" s="20">
        <v>13591681964</v>
      </c>
      <c r="D210" s="68"/>
      <c r="E210" s="20">
        <v>175944103</v>
      </c>
      <c r="F210" s="68"/>
      <c r="G210" s="96">
        <f t="shared" si="3"/>
        <v>13415737861</v>
      </c>
      <c r="H210" s="68"/>
      <c r="I210" s="20">
        <v>13591681964</v>
      </c>
      <c r="J210" s="68"/>
      <c r="K210" s="20">
        <v>175944103</v>
      </c>
      <c r="L210" s="68"/>
      <c r="M210" s="20">
        <v>13415737861</v>
      </c>
      <c r="N210" s="68"/>
      <c r="O210" s="68"/>
      <c r="P210" s="68"/>
      <c r="Q210" s="68"/>
      <c r="R210" s="68"/>
      <c r="S210" s="67"/>
      <c r="T210" s="67"/>
    </row>
    <row r="211" spans="1:20" ht="21.75" customHeight="1">
      <c r="A211" s="54" t="s">
        <v>255</v>
      </c>
      <c r="B211" s="67"/>
      <c r="C211" s="20">
        <v>13934426227</v>
      </c>
      <c r="D211" s="68"/>
      <c r="E211" s="20">
        <v>146916092</v>
      </c>
      <c r="F211" s="68"/>
      <c r="G211" s="96">
        <f t="shared" si="3"/>
        <v>13787510135</v>
      </c>
      <c r="H211" s="68"/>
      <c r="I211" s="20">
        <v>13934426227</v>
      </c>
      <c r="J211" s="68"/>
      <c r="K211" s="20">
        <v>146916092</v>
      </c>
      <c r="L211" s="68"/>
      <c r="M211" s="20">
        <v>13787510135</v>
      </c>
      <c r="N211" s="68"/>
      <c r="O211" s="68"/>
      <c r="P211" s="68"/>
      <c r="Q211" s="68"/>
      <c r="R211" s="68"/>
      <c r="S211" s="67"/>
      <c r="T211" s="67"/>
    </row>
    <row r="212" spans="1:20" ht="21.75" customHeight="1">
      <c r="A212" s="54" t="s">
        <v>255</v>
      </c>
      <c r="B212" s="67"/>
      <c r="C212" s="20">
        <v>15540021170</v>
      </c>
      <c r="D212" s="68"/>
      <c r="E212" s="20">
        <v>0</v>
      </c>
      <c r="F212" s="68"/>
      <c r="G212" s="96">
        <f t="shared" si="3"/>
        <v>15540021170</v>
      </c>
      <c r="H212" s="68"/>
      <c r="I212" s="20">
        <v>18547767068</v>
      </c>
      <c r="J212" s="68"/>
      <c r="K212" s="20">
        <v>58027252</v>
      </c>
      <c r="L212" s="68"/>
      <c r="M212" s="20">
        <v>18489739816</v>
      </c>
      <c r="N212" s="68"/>
      <c r="O212" s="68"/>
      <c r="P212" s="68"/>
      <c r="Q212" s="68"/>
      <c r="R212" s="68"/>
      <c r="S212" s="67"/>
      <c r="T212" s="67"/>
    </row>
    <row r="213" spans="1:20" ht="21.75" customHeight="1">
      <c r="A213" s="54" t="s">
        <v>258</v>
      </c>
      <c r="B213" s="67"/>
      <c r="C213" s="20">
        <v>17203868850</v>
      </c>
      <c r="D213" s="68"/>
      <c r="E213" s="20">
        <v>208953873</v>
      </c>
      <c r="F213" s="68"/>
      <c r="G213" s="96">
        <f t="shared" si="3"/>
        <v>16994914977</v>
      </c>
      <c r="H213" s="68"/>
      <c r="I213" s="20">
        <v>17203868850</v>
      </c>
      <c r="J213" s="68"/>
      <c r="K213" s="20">
        <v>208953873</v>
      </c>
      <c r="L213" s="68"/>
      <c r="M213" s="20">
        <v>16994914977</v>
      </c>
      <c r="N213" s="68"/>
      <c r="O213" s="68"/>
      <c r="P213" s="68"/>
      <c r="Q213" s="68"/>
      <c r="R213" s="68"/>
      <c r="S213" s="67"/>
      <c r="T213" s="67"/>
    </row>
    <row r="214" spans="1:20" ht="21.75" customHeight="1">
      <c r="A214" s="54" t="s">
        <v>261</v>
      </c>
      <c r="B214" s="67"/>
      <c r="C214" s="20">
        <v>18032786882</v>
      </c>
      <c r="D214" s="68"/>
      <c r="E214" s="20">
        <v>117477439</v>
      </c>
      <c r="F214" s="68"/>
      <c r="G214" s="96">
        <f t="shared" si="3"/>
        <v>17915309443</v>
      </c>
      <c r="H214" s="68"/>
      <c r="I214" s="20">
        <v>18032786882</v>
      </c>
      <c r="J214" s="68"/>
      <c r="K214" s="20">
        <v>117477439</v>
      </c>
      <c r="L214" s="68"/>
      <c r="M214" s="20">
        <v>17915309443</v>
      </c>
      <c r="N214" s="68"/>
      <c r="O214" s="68"/>
      <c r="P214" s="68"/>
      <c r="Q214" s="68"/>
      <c r="R214" s="68"/>
      <c r="S214" s="67"/>
      <c r="T214" s="67"/>
    </row>
    <row r="215" spans="1:20" ht="21.75" customHeight="1">
      <c r="A215" s="54" t="s">
        <v>255</v>
      </c>
      <c r="B215" s="67"/>
      <c r="C215" s="20">
        <v>18495150215</v>
      </c>
      <c r="D215" s="68"/>
      <c r="E215" s="20">
        <v>-1975239</v>
      </c>
      <c r="F215" s="68"/>
      <c r="G215" s="96">
        <f t="shared" si="3"/>
        <v>18497125454</v>
      </c>
      <c r="H215" s="68"/>
      <c r="I215" s="20">
        <v>31532714950</v>
      </c>
      <c r="J215" s="68"/>
      <c r="K215" s="20">
        <v>82960036</v>
      </c>
      <c r="L215" s="68"/>
      <c r="M215" s="20">
        <v>31449754914</v>
      </c>
      <c r="N215" s="68"/>
      <c r="O215" s="68"/>
      <c r="P215" s="68"/>
      <c r="Q215" s="68"/>
      <c r="R215" s="68"/>
      <c r="S215" s="67"/>
      <c r="T215" s="67"/>
    </row>
    <row r="216" spans="1:20" ht="21.75" customHeight="1">
      <c r="A216" s="54" t="s">
        <v>255</v>
      </c>
      <c r="B216" s="67"/>
      <c r="C216" s="20">
        <v>23159612171</v>
      </c>
      <c r="D216" s="68"/>
      <c r="E216" s="20">
        <v>-2968901</v>
      </c>
      <c r="F216" s="68"/>
      <c r="G216" s="96">
        <f t="shared" si="3"/>
        <v>23162581072</v>
      </c>
      <c r="H216" s="68"/>
      <c r="I216" s="20">
        <v>38768277950</v>
      </c>
      <c r="J216" s="68"/>
      <c r="K216" s="20">
        <v>111333778</v>
      </c>
      <c r="L216" s="68"/>
      <c r="M216" s="20">
        <v>38656944172</v>
      </c>
      <c r="N216" s="68"/>
      <c r="O216" s="68"/>
      <c r="P216" s="68"/>
      <c r="Q216" s="68"/>
      <c r="R216" s="68"/>
      <c r="S216" s="67"/>
      <c r="T216" s="67"/>
    </row>
    <row r="217" spans="1:20" ht="21.75" customHeight="1">
      <c r="A217" s="54" t="s">
        <v>253</v>
      </c>
      <c r="B217" s="67"/>
      <c r="C217" s="20">
        <v>23963610056</v>
      </c>
      <c r="D217" s="68"/>
      <c r="E217" s="20">
        <v>-136051103</v>
      </c>
      <c r="F217" s="68"/>
      <c r="G217" s="96">
        <f t="shared" si="3"/>
        <v>24099661159</v>
      </c>
      <c r="H217" s="68"/>
      <c r="I217" s="20">
        <v>38418318238</v>
      </c>
      <c r="J217" s="68"/>
      <c r="K217" s="20">
        <v>4741509</v>
      </c>
      <c r="L217" s="68"/>
      <c r="M217" s="20">
        <v>38413576729</v>
      </c>
      <c r="N217" s="68"/>
      <c r="O217" s="68"/>
      <c r="P217" s="68"/>
      <c r="Q217" s="68"/>
      <c r="R217" s="68"/>
      <c r="S217" s="67"/>
      <c r="T217" s="67"/>
    </row>
    <row r="218" spans="1:20" ht="21.75" customHeight="1">
      <c r="A218" s="54" t="s">
        <v>255</v>
      </c>
      <c r="B218" s="67"/>
      <c r="C218" s="20">
        <v>25022082211</v>
      </c>
      <c r="D218" s="68"/>
      <c r="E218" s="20">
        <v>-104400258</v>
      </c>
      <c r="F218" s="68"/>
      <c r="G218" s="96">
        <f t="shared" si="3"/>
        <v>25126482469</v>
      </c>
      <c r="H218" s="68"/>
      <c r="I218" s="20">
        <v>31235431388</v>
      </c>
      <c r="J218" s="68"/>
      <c r="K218" s="20">
        <v>10569196</v>
      </c>
      <c r="L218" s="68"/>
      <c r="M218" s="20">
        <v>31224862192</v>
      </c>
      <c r="N218" s="68"/>
      <c r="O218" s="68"/>
      <c r="P218" s="68"/>
      <c r="Q218" s="68"/>
      <c r="R218" s="68"/>
      <c r="S218" s="67"/>
      <c r="T218" s="67"/>
    </row>
    <row r="219" spans="1:20" ht="21.75" customHeight="1">
      <c r="A219" s="54" t="s">
        <v>258</v>
      </c>
      <c r="B219" s="67"/>
      <c r="C219" s="20">
        <v>25374013201</v>
      </c>
      <c r="D219" s="68"/>
      <c r="E219" s="20">
        <v>40725179</v>
      </c>
      <c r="F219" s="68"/>
      <c r="G219" s="96">
        <f t="shared" si="3"/>
        <v>25333288022</v>
      </c>
      <c r="H219" s="68"/>
      <c r="I219" s="20">
        <v>30509517295</v>
      </c>
      <c r="J219" s="68"/>
      <c r="K219" s="20">
        <v>135750597</v>
      </c>
      <c r="L219" s="68"/>
      <c r="M219" s="20">
        <v>30373766698</v>
      </c>
      <c r="N219" s="68"/>
      <c r="O219" s="68"/>
      <c r="P219" s="68"/>
      <c r="Q219" s="68"/>
      <c r="R219" s="68"/>
      <c r="S219" s="67"/>
      <c r="T219" s="67"/>
    </row>
    <row r="220" spans="1:20" ht="21.75" customHeight="1">
      <c r="A220" s="54" t="s">
        <v>255</v>
      </c>
      <c r="B220" s="67"/>
      <c r="C220" s="20">
        <v>26169901614</v>
      </c>
      <c r="D220" s="68"/>
      <c r="E220" s="20">
        <v>-125817766</v>
      </c>
      <c r="F220" s="68"/>
      <c r="G220" s="96">
        <f t="shared" si="3"/>
        <v>26295719380</v>
      </c>
      <c r="H220" s="68"/>
      <c r="I220" s="20">
        <v>45482928653</v>
      </c>
      <c r="J220" s="68"/>
      <c r="K220" s="20">
        <v>0</v>
      </c>
      <c r="L220" s="68"/>
      <c r="M220" s="20">
        <v>45482928653</v>
      </c>
      <c r="N220" s="68"/>
      <c r="O220" s="68"/>
      <c r="P220" s="68"/>
      <c r="Q220" s="68"/>
      <c r="R220" s="68"/>
      <c r="S220" s="67"/>
      <c r="T220" s="67"/>
    </row>
    <row r="221" spans="1:20" ht="21.75" customHeight="1">
      <c r="A221" s="54" t="s">
        <v>284</v>
      </c>
      <c r="B221" s="67"/>
      <c r="C221" s="20">
        <v>26832000001</v>
      </c>
      <c r="D221" s="68"/>
      <c r="E221" s="20">
        <v>13359223</v>
      </c>
      <c r="F221" s="68"/>
      <c r="G221" s="96">
        <f t="shared" si="3"/>
        <v>26818640778</v>
      </c>
      <c r="H221" s="68"/>
      <c r="I221" s="20">
        <v>115239999996</v>
      </c>
      <c r="J221" s="68"/>
      <c r="K221" s="20">
        <v>155857605</v>
      </c>
      <c r="L221" s="68"/>
      <c r="M221" s="20">
        <v>115084142391</v>
      </c>
      <c r="N221" s="68"/>
      <c r="O221" s="68"/>
      <c r="P221" s="68"/>
      <c r="Q221" s="68"/>
      <c r="R221" s="68"/>
      <c r="S221" s="67"/>
      <c r="T221" s="67"/>
    </row>
    <row r="222" spans="1:20" ht="21.75" customHeight="1">
      <c r="A222" s="54" t="s">
        <v>258</v>
      </c>
      <c r="B222" s="67"/>
      <c r="C222" s="20">
        <v>29506045356</v>
      </c>
      <c r="D222" s="68"/>
      <c r="E222" s="20">
        <v>-145982875</v>
      </c>
      <c r="F222" s="68"/>
      <c r="G222" s="96">
        <f t="shared" si="3"/>
        <v>29652028231</v>
      </c>
      <c r="H222" s="68"/>
      <c r="I222" s="20">
        <v>53183692893</v>
      </c>
      <c r="J222" s="68"/>
      <c r="K222" s="20">
        <v>65596429</v>
      </c>
      <c r="L222" s="68"/>
      <c r="M222" s="20">
        <v>53118096464</v>
      </c>
      <c r="N222" s="68"/>
      <c r="O222" s="68"/>
      <c r="P222" s="68"/>
      <c r="Q222" s="68"/>
      <c r="R222" s="68"/>
      <c r="S222" s="67"/>
      <c r="T222" s="67"/>
    </row>
    <row r="223" spans="1:20" ht="21.75" customHeight="1">
      <c r="A223" s="54" t="s">
        <v>253</v>
      </c>
      <c r="B223" s="67"/>
      <c r="C223" s="20">
        <v>33568524576</v>
      </c>
      <c r="D223" s="68"/>
      <c r="E223" s="20">
        <v>164283155</v>
      </c>
      <c r="F223" s="68"/>
      <c r="G223" s="96">
        <f t="shared" si="3"/>
        <v>33404241421</v>
      </c>
      <c r="H223" s="68"/>
      <c r="I223" s="20">
        <v>33568524576</v>
      </c>
      <c r="J223" s="68"/>
      <c r="K223" s="20">
        <v>164283155</v>
      </c>
      <c r="L223" s="68"/>
      <c r="M223" s="20">
        <v>33404241421</v>
      </c>
      <c r="N223" s="68"/>
      <c r="O223" s="68"/>
      <c r="P223" s="68"/>
      <c r="Q223" s="68"/>
      <c r="R223" s="68"/>
      <c r="S223" s="67"/>
      <c r="T223" s="67"/>
    </row>
    <row r="224" spans="1:20" ht="21.75" customHeight="1">
      <c r="A224" s="121" t="s">
        <v>253</v>
      </c>
      <c r="B224" s="150"/>
      <c r="C224" s="118">
        <v>37711328736</v>
      </c>
      <c r="D224" s="129"/>
      <c r="E224" s="118">
        <v>-207109838</v>
      </c>
      <c r="F224" s="129"/>
      <c r="G224" s="96">
        <f t="shared" si="3"/>
        <v>37918438574</v>
      </c>
      <c r="H224" s="129"/>
      <c r="I224" s="118">
        <v>57408212747</v>
      </c>
      <c r="J224" s="129"/>
      <c r="K224" s="118">
        <v>47866007</v>
      </c>
      <c r="L224" s="129"/>
      <c r="M224" s="118">
        <v>57360346740</v>
      </c>
      <c r="N224" s="129"/>
      <c r="O224" s="129"/>
      <c r="P224" s="68"/>
      <c r="Q224" s="68"/>
      <c r="R224" s="68"/>
      <c r="S224" s="67"/>
      <c r="T224" s="67"/>
    </row>
    <row r="225" spans="1:20" ht="21.75" customHeight="1">
      <c r="A225" s="121" t="s">
        <v>253</v>
      </c>
      <c r="B225" s="150"/>
      <c r="C225" s="118">
        <v>65455249511</v>
      </c>
      <c r="D225" s="129"/>
      <c r="E225" s="118">
        <v>33899435</v>
      </c>
      <c r="F225" s="129"/>
      <c r="G225" s="96">
        <f t="shared" si="3"/>
        <v>65421350076</v>
      </c>
      <c r="H225" s="129"/>
      <c r="I225" s="118">
        <v>89103603609</v>
      </c>
      <c r="J225" s="129"/>
      <c r="K225" s="118">
        <v>377736571</v>
      </c>
      <c r="L225" s="129"/>
      <c r="M225" s="118">
        <v>88725867038</v>
      </c>
      <c r="N225" s="129"/>
      <c r="O225" s="129"/>
      <c r="P225" s="68"/>
      <c r="Q225" s="68"/>
      <c r="R225" s="68"/>
      <c r="S225" s="67"/>
      <c r="T225" s="67"/>
    </row>
    <row r="226" spans="1:20" ht="21.75" customHeight="1">
      <c r="A226" s="121" t="s">
        <v>253</v>
      </c>
      <c r="B226" s="150"/>
      <c r="C226" s="118">
        <v>0</v>
      </c>
      <c r="D226" s="129"/>
      <c r="E226" s="118">
        <v>0</v>
      </c>
      <c r="F226" s="129"/>
      <c r="G226" s="96">
        <f t="shared" si="3"/>
        <v>0</v>
      </c>
      <c r="H226" s="129"/>
      <c r="I226" s="118">
        <v>15080637942</v>
      </c>
      <c r="J226" s="129"/>
      <c r="K226" s="118"/>
      <c r="L226" s="129"/>
      <c r="M226" s="118">
        <f>I226</f>
        <v>15080637942</v>
      </c>
      <c r="N226" s="129"/>
      <c r="O226" s="129"/>
      <c r="P226" s="68"/>
      <c r="Q226" s="68"/>
      <c r="R226" s="68"/>
      <c r="S226" s="67"/>
      <c r="T226" s="67"/>
    </row>
    <row r="227" spans="1:20" ht="21.75" customHeight="1" thickBot="1">
      <c r="A227" s="95" t="s">
        <v>32</v>
      </c>
      <c r="B227" s="150"/>
      <c r="C227" s="123">
        <f>SUM(C8:C226)</f>
        <v>561355466201</v>
      </c>
      <c r="D227" s="129"/>
      <c r="E227" s="123">
        <f>SUM(E8:E226)</f>
        <v>669712762</v>
      </c>
      <c r="F227" s="129"/>
      <c r="G227" s="102">
        <f>SUM(G8:G226)</f>
        <v>560685753439</v>
      </c>
      <c r="H227" s="129"/>
      <c r="I227" s="123">
        <f>SUM(I8:I226)</f>
        <v>5247524224184</v>
      </c>
      <c r="J227" s="129"/>
      <c r="K227" s="123">
        <f>SUM(K8:K226)</f>
        <v>3140022462</v>
      </c>
      <c r="L227" s="129"/>
      <c r="M227" s="123">
        <f>SUM(M8:M226)</f>
        <v>5244384201722</v>
      </c>
      <c r="N227" s="129"/>
      <c r="O227" s="129"/>
      <c r="P227" s="98"/>
      <c r="Q227" s="68"/>
      <c r="R227" s="68"/>
      <c r="S227" s="67"/>
      <c r="T227" s="67"/>
    </row>
    <row r="228" spans="1:20" ht="25.5" customHeight="1" thickTop="1">
      <c r="A228" s="150"/>
      <c r="B228" s="150"/>
      <c r="C228" s="129"/>
      <c r="D228" s="129"/>
      <c r="E228" s="129"/>
      <c r="F228" s="129"/>
      <c r="G228" s="129"/>
      <c r="H228" s="129"/>
      <c r="I228" s="129"/>
      <c r="J228" s="129"/>
      <c r="K228" s="129"/>
      <c r="L228" s="129"/>
      <c r="M228" s="129"/>
      <c r="N228" s="129"/>
      <c r="O228" s="129"/>
      <c r="P228" s="68"/>
      <c r="Q228" s="68"/>
      <c r="R228" s="68"/>
      <c r="S228" s="67"/>
      <c r="T228" s="67"/>
    </row>
  </sheetData>
  <mergeCells count="6">
    <mergeCell ref="A1:M1"/>
    <mergeCell ref="A2:M2"/>
    <mergeCell ref="A3:M3"/>
    <mergeCell ref="C6:G6"/>
    <mergeCell ref="I6:M6"/>
    <mergeCell ref="A5:M5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30"/>
  <sheetViews>
    <sheetView rightToLeft="1" zoomScale="85" zoomScaleNormal="85" workbookViewId="0">
      <selection sqref="A1:Q1"/>
    </sheetView>
  </sheetViews>
  <sheetFormatPr defaultRowHeight="12.75"/>
  <cols>
    <col min="1" max="1" width="40.28515625" customWidth="1"/>
    <col min="2" max="2" width="1.28515625" customWidth="1"/>
    <col min="3" max="3" width="11.85546875" bestFit="1" customWidth="1"/>
    <col min="4" max="4" width="1.28515625" customWidth="1"/>
    <col min="5" max="5" width="18.85546875" bestFit="1" customWidth="1"/>
    <col min="6" max="6" width="1.28515625" customWidth="1"/>
    <col min="7" max="7" width="18.7109375" bestFit="1" customWidth="1"/>
    <col min="8" max="8" width="1.28515625" customWidth="1"/>
    <col min="9" max="9" width="21.85546875" bestFit="1" customWidth="1"/>
    <col min="10" max="10" width="1.28515625" customWidth="1"/>
    <col min="11" max="11" width="12.42578125" bestFit="1" customWidth="1"/>
    <col min="12" max="12" width="1.28515625" customWidth="1"/>
    <col min="13" max="13" width="19.140625" bestFit="1" customWidth="1"/>
    <col min="14" max="14" width="1.28515625" customWidth="1"/>
    <col min="15" max="15" width="18.7109375" bestFit="1" customWidth="1"/>
    <col min="16" max="16" width="1.28515625" customWidth="1"/>
    <col min="17" max="17" width="20.28515625" customWidth="1"/>
    <col min="18" max="18" width="15.42578125" customWidth="1"/>
  </cols>
  <sheetData>
    <row r="1" spans="1:18" ht="29.1" customHeight="1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</row>
    <row r="2" spans="1:18" ht="21.75" customHeight="1">
      <c r="A2" s="163" t="s">
        <v>129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</row>
    <row r="3" spans="1:18" ht="21.75" customHeight="1">
      <c r="A3" s="163" t="s">
        <v>2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</row>
    <row r="4" spans="1:18" ht="14.45" customHeight="1"/>
    <row r="5" spans="1:18" ht="24">
      <c r="A5" s="180" t="s">
        <v>217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</row>
    <row r="6" spans="1:18" ht="23.25" customHeight="1">
      <c r="A6" s="206" t="s">
        <v>132</v>
      </c>
      <c r="B6" s="151"/>
      <c r="C6" s="206" t="s">
        <v>148</v>
      </c>
      <c r="D6" s="206"/>
      <c r="E6" s="206"/>
      <c r="F6" s="206"/>
      <c r="G6" s="206"/>
      <c r="H6" s="206"/>
      <c r="I6" s="206"/>
      <c r="J6" s="151"/>
      <c r="K6" s="206" t="s">
        <v>149</v>
      </c>
      <c r="L6" s="206"/>
      <c r="M6" s="206"/>
      <c r="N6" s="206"/>
      <c r="O6" s="206"/>
      <c r="P6" s="206"/>
      <c r="Q6" s="206"/>
      <c r="R6" s="206"/>
    </row>
    <row r="7" spans="1:18" ht="29.1" customHeight="1">
      <c r="A7" s="206"/>
      <c r="B7" s="151"/>
      <c r="C7" s="128" t="s">
        <v>12</v>
      </c>
      <c r="D7" s="152"/>
      <c r="E7" s="128" t="s">
        <v>218</v>
      </c>
      <c r="F7" s="152"/>
      <c r="G7" s="128" t="s">
        <v>219</v>
      </c>
      <c r="H7" s="152"/>
      <c r="I7" s="113" t="s">
        <v>220</v>
      </c>
      <c r="J7" s="129"/>
      <c r="K7" s="128" t="s">
        <v>12</v>
      </c>
      <c r="L7" s="152"/>
      <c r="M7" s="128" t="s">
        <v>218</v>
      </c>
      <c r="N7" s="152"/>
      <c r="O7" s="128" t="s">
        <v>219</v>
      </c>
      <c r="P7" s="152"/>
      <c r="Q7" s="194" t="s">
        <v>220</v>
      </c>
      <c r="R7" s="194"/>
    </row>
    <row r="8" spans="1:18" ht="21.75" customHeight="1">
      <c r="A8" s="92" t="s">
        <v>65</v>
      </c>
      <c r="B8" s="151"/>
      <c r="C8" s="116">
        <v>850000</v>
      </c>
      <c r="D8" s="129"/>
      <c r="E8" s="116">
        <v>14367917813</v>
      </c>
      <c r="F8" s="129"/>
      <c r="G8" s="116">
        <v>11547880017</v>
      </c>
      <c r="H8" s="129"/>
      <c r="I8" s="96">
        <f>E8-G8</f>
        <v>2820037796</v>
      </c>
      <c r="J8" s="129"/>
      <c r="K8" s="116">
        <v>850000</v>
      </c>
      <c r="L8" s="129"/>
      <c r="M8" s="116">
        <v>14367917813</v>
      </c>
      <c r="N8" s="129"/>
      <c r="O8" s="116">
        <v>11547880017</v>
      </c>
      <c r="P8" s="129"/>
      <c r="Q8" s="168">
        <v>2820037796</v>
      </c>
      <c r="R8" s="168"/>
    </row>
    <row r="9" spans="1:18" ht="21.75" customHeight="1">
      <c r="A9" s="93" t="s">
        <v>66</v>
      </c>
      <c r="B9" s="151"/>
      <c r="C9" s="118">
        <v>12356828</v>
      </c>
      <c r="D9" s="129"/>
      <c r="E9" s="118">
        <v>24713656</v>
      </c>
      <c r="F9" s="129"/>
      <c r="G9" s="118">
        <v>85692552840</v>
      </c>
      <c r="H9" s="129"/>
      <c r="I9" s="96">
        <f>E9-G9</f>
        <v>-85667839184</v>
      </c>
      <c r="J9" s="129"/>
      <c r="K9" s="118">
        <v>12356828</v>
      </c>
      <c r="L9" s="129"/>
      <c r="M9" s="118">
        <v>24713656</v>
      </c>
      <c r="N9" s="129"/>
      <c r="O9" s="118">
        <v>85692552840</v>
      </c>
      <c r="P9" s="129"/>
      <c r="Q9" s="170">
        <v>-85667839184</v>
      </c>
      <c r="R9" s="170"/>
    </row>
    <row r="10" spans="1:18" ht="21.75" customHeight="1">
      <c r="A10" s="93" t="s">
        <v>30</v>
      </c>
      <c r="B10" s="151"/>
      <c r="C10" s="118">
        <v>0</v>
      </c>
      <c r="D10" s="129"/>
      <c r="E10" s="118">
        <v>0</v>
      </c>
      <c r="F10" s="129"/>
      <c r="G10" s="118">
        <v>0</v>
      </c>
      <c r="H10" s="129"/>
      <c r="I10" s="118">
        <v>0</v>
      </c>
      <c r="J10" s="129"/>
      <c r="K10" s="118">
        <v>2000000</v>
      </c>
      <c r="L10" s="129"/>
      <c r="M10" s="118">
        <v>19224927083</v>
      </c>
      <c r="N10" s="129"/>
      <c r="O10" s="118">
        <v>19262853697</v>
      </c>
      <c r="P10" s="129"/>
      <c r="Q10" s="170">
        <v>-37926614</v>
      </c>
      <c r="R10" s="170"/>
    </row>
    <row r="11" spans="1:18" ht="21.75" customHeight="1">
      <c r="A11" s="93" t="s">
        <v>61</v>
      </c>
      <c r="B11" s="151"/>
      <c r="C11" s="118">
        <v>0</v>
      </c>
      <c r="D11" s="129"/>
      <c r="E11" s="118">
        <v>0</v>
      </c>
      <c r="F11" s="129"/>
      <c r="G11" s="118">
        <v>0</v>
      </c>
      <c r="H11" s="129"/>
      <c r="I11" s="118">
        <v>0</v>
      </c>
      <c r="J11" s="129"/>
      <c r="K11" s="118">
        <v>27791673</v>
      </c>
      <c r="L11" s="129"/>
      <c r="M11" s="118">
        <v>512061575025</v>
      </c>
      <c r="N11" s="129"/>
      <c r="O11" s="118">
        <v>499999988943</v>
      </c>
      <c r="P11" s="129"/>
      <c r="Q11" s="170">
        <v>12061586082</v>
      </c>
      <c r="R11" s="170"/>
    </row>
    <row r="12" spans="1:18" ht="21.75" customHeight="1">
      <c r="A12" s="93" t="s">
        <v>154</v>
      </c>
      <c r="B12" s="151"/>
      <c r="C12" s="118">
        <v>0</v>
      </c>
      <c r="D12" s="129"/>
      <c r="E12" s="118">
        <v>0</v>
      </c>
      <c r="F12" s="129"/>
      <c r="G12" s="118">
        <v>0</v>
      </c>
      <c r="H12" s="129"/>
      <c r="I12" s="118">
        <v>0</v>
      </c>
      <c r="J12" s="129"/>
      <c r="K12" s="118">
        <v>166242</v>
      </c>
      <c r="L12" s="129"/>
      <c r="M12" s="118">
        <v>1133495369169</v>
      </c>
      <c r="N12" s="129"/>
      <c r="O12" s="118">
        <v>953995581873</v>
      </c>
      <c r="P12" s="129"/>
      <c r="Q12" s="170">
        <v>179499787296</v>
      </c>
      <c r="R12" s="170"/>
    </row>
    <row r="13" spans="1:18" ht="21.75" customHeight="1">
      <c r="A13" s="93" t="s">
        <v>58</v>
      </c>
      <c r="B13" s="151"/>
      <c r="C13" s="118">
        <v>0</v>
      </c>
      <c r="D13" s="129"/>
      <c r="E13" s="118">
        <v>0</v>
      </c>
      <c r="F13" s="129"/>
      <c r="G13" s="118">
        <v>0</v>
      </c>
      <c r="H13" s="129"/>
      <c r="I13" s="118">
        <v>0</v>
      </c>
      <c r="J13" s="129"/>
      <c r="K13" s="118">
        <v>103559048</v>
      </c>
      <c r="L13" s="129"/>
      <c r="M13" s="118">
        <v>1540345564675</v>
      </c>
      <c r="N13" s="129"/>
      <c r="O13" s="118">
        <v>1499999995164</v>
      </c>
      <c r="P13" s="129"/>
      <c r="Q13" s="170">
        <v>40345569511</v>
      </c>
      <c r="R13" s="170"/>
    </row>
    <row r="14" spans="1:18" ht="21.75" customHeight="1">
      <c r="A14" s="93" t="s">
        <v>158</v>
      </c>
      <c r="B14" s="151"/>
      <c r="C14" s="118">
        <v>0</v>
      </c>
      <c r="D14" s="129"/>
      <c r="E14" s="118">
        <v>0</v>
      </c>
      <c r="F14" s="129"/>
      <c r="G14" s="118">
        <v>0</v>
      </c>
      <c r="H14" s="129"/>
      <c r="I14" s="118">
        <v>0</v>
      </c>
      <c r="J14" s="129"/>
      <c r="K14" s="118">
        <v>90603619</v>
      </c>
      <c r="L14" s="129"/>
      <c r="M14" s="118">
        <v>1511203130314</v>
      </c>
      <c r="N14" s="129"/>
      <c r="O14" s="118">
        <v>1499999992824</v>
      </c>
      <c r="P14" s="129"/>
      <c r="Q14" s="170">
        <v>11203137490</v>
      </c>
      <c r="R14" s="170"/>
    </row>
    <row r="15" spans="1:18" ht="21.75" customHeight="1">
      <c r="A15" s="93" t="s">
        <v>64</v>
      </c>
      <c r="B15" s="151"/>
      <c r="C15" s="118">
        <v>0</v>
      </c>
      <c r="D15" s="129"/>
      <c r="E15" s="118">
        <v>0</v>
      </c>
      <c r="F15" s="129"/>
      <c r="G15" s="118">
        <v>0</v>
      </c>
      <c r="H15" s="129"/>
      <c r="I15" s="118">
        <v>0</v>
      </c>
      <c r="J15" s="129"/>
      <c r="K15" s="118">
        <v>2258295</v>
      </c>
      <c r="L15" s="129"/>
      <c r="M15" s="118">
        <v>33171048832</v>
      </c>
      <c r="N15" s="129"/>
      <c r="O15" s="118">
        <v>30522347400</v>
      </c>
      <c r="P15" s="129"/>
      <c r="Q15" s="170">
        <v>2648701432</v>
      </c>
      <c r="R15" s="170"/>
    </row>
    <row r="16" spans="1:18" ht="21.75" customHeight="1">
      <c r="A16" s="93" t="s">
        <v>20</v>
      </c>
      <c r="B16" s="151"/>
      <c r="C16" s="118">
        <v>0</v>
      </c>
      <c r="D16" s="129"/>
      <c r="E16" s="118">
        <v>0</v>
      </c>
      <c r="F16" s="129"/>
      <c r="G16" s="118">
        <v>0</v>
      </c>
      <c r="H16" s="129"/>
      <c r="I16" s="118">
        <v>0</v>
      </c>
      <c r="J16" s="129"/>
      <c r="K16" s="118">
        <v>1600000</v>
      </c>
      <c r="L16" s="129"/>
      <c r="M16" s="118">
        <v>5095897939</v>
      </c>
      <c r="N16" s="129"/>
      <c r="O16" s="118">
        <v>4984140405</v>
      </c>
      <c r="P16" s="129"/>
      <c r="Q16" s="170">
        <v>111757534</v>
      </c>
      <c r="R16" s="170"/>
    </row>
    <row r="17" spans="1:18" ht="21.75" customHeight="1">
      <c r="A17" s="93" t="s">
        <v>72</v>
      </c>
      <c r="B17" s="151"/>
      <c r="C17" s="118">
        <v>3100000</v>
      </c>
      <c r="D17" s="129"/>
      <c r="E17" s="118">
        <v>3099893125000</v>
      </c>
      <c r="F17" s="129"/>
      <c r="G17" s="118">
        <v>2999329907420</v>
      </c>
      <c r="H17" s="129"/>
      <c r="I17" s="118">
        <f>E17-G17</f>
        <v>100563217580</v>
      </c>
      <c r="J17" s="129"/>
      <c r="K17" s="118">
        <v>3100000</v>
      </c>
      <c r="L17" s="129"/>
      <c r="M17" s="118">
        <v>3099893125000</v>
      </c>
      <c r="N17" s="129"/>
      <c r="O17" s="118">
        <v>2999329907420</v>
      </c>
      <c r="P17" s="129"/>
      <c r="Q17" s="170">
        <v>100563217580</v>
      </c>
      <c r="R17" s="170"/>
    </row>
    <row r="18" spans="1:18" ht="21.75" customHeight="1">
      <c r="A18" s="93" t="s">
        <v>163</v>
      </c>
      <c r="B18" s="151"/>
      <c r="C18" s="118">
        <v>0</v>
      </c>
      <c r="D18" s="129"/>
      <c r="E18" s="118">
        <v>0</v>
      </c>
      <c r="F18" s="129"/>
      <c r="G18" s="118">
        <v>0</v>
      </c>
      <c r="H18" s="129"/>
      <c r="I18" s="118">
        <v>0</v>
      </c>
      <c r="J18" s="129"/>
      <c r="K18" s="118">
        <v>9000</v>
      </c>
      <c r="L18" s="129"/>
      <c r="M18" s="118">
        <v>6784770038</v>
      </c>
      <c r="N18" s="129"/>
      <c r="O18" s="118">
        <v>5392877280</v>
      </c>
      <c r="P18" s="129"/>
      <c r="Q18" s="170">
        <v>1391892758</v>
      </c>
      <c r="R18" s="170"/>
    </row>
    <row r="19" spans="1:18" ht="21.75" customHeight="1">
      <c r="A19" s="93" t="s">
        <v>77</v>
      </c>
      <c r="B19" s="151"/>
      <c r="C19" s="118">
        <v>0</v>
      </c>
      <c r="D19" s="129"/>
      <c r="E19" s="118">
        <v>0</v>
      </c>
      <c r="F19" s="129"/>
      <c r="G19" s="118">
        <v>0</v>
      </c>
      <c r="H19" s="129"/>
      <c r="I19" s="118">
        <v>0</v>
      </c>
      <c r="J19" s="129"/>
      <c r="K19" s="118">
        <v>51047</v>
      </c>
      <c r="L19" s="129"/>
      <c r="M19" s="118">
        <v>33990430722</v>
      </c>
      <c r="N19" s="129"/>
      <c r="O19" s="118">
        <v>28713608773</v>
      </c>
      <c r="P19" s="129"/>
      <c r="Q19" s="170">
        <v>5276821949</v>
      </c>
      <c r="R19" s="170"/>
    </row>
    <row r="20" spans="1:18" ht="21.75" customHeight="1">
      <c r="A20" s="93" t="s">
        <v>164</v>
      </c>
      <c r="B20" s="151"/>
      <c r="C20" s="118">
        <v>0</v>
      </c>
      <c r="D20" s="129"/>
      <c r="E20" s="118">
        <v>0</v>
      </c>
      <c r="F20" s="129"/>
      <c r="G20" s="118">
        <v>0</v>
      </c>
      <c r="H20" s="129"/>
      <c r="I20" s="118">
        <v>0</v>
      </c>
      <c r="J20" s="129"/>
      <c r="K20" s="118">
        <v>20754</v>
      </c>
      <c r="L20" s="129"/>
      <c r="M20" s="118">
        <v>12139889249</v>
      </c>
      <c r="N20" s="129"/>
      <c r="O20" s="118">
        <v>11290438928</v>
      </c>
      <c r="P20" s="129"/>
      <c r="Q20" s="170">
        <v>849450321</v>
      </c>
      <c r="R20" s="170"/>
    </row>
    <row r="21" spans="1:18" ht="21.75" customHeight="1">
      <c r="A21" s="93" t="s">
        <v>165</v>
      </c>
      <c r="B21" s="151"/>
      <c r="C21" s="118">
        <v>0</v>
      </c>
      <c r="D21" s="129"/>
      <c r="E21" s="118">
        <v>0</v>
      </c>
      <c r="F21" s="129"/>
      <c r="G21" s="118">
        <v>0</v>
      </c>
      <c r="H21" s="129"/>
      <c r="I21" s="118">
        <v>0</v>
      </c>
      <c r="J21" s="129"/>
      <c r="K21" s="118">
        <v>100000</v>
      </c>
      <c r="L21" s="129"/>
      <c r="M21" s="118">
        <v>99984375000</v>
      </c>
      <c r="N21" s="129"/>
      <c r="O21" s="118">
        <v>100015625000</v>
      </c>
      <c r="P21" s="129"/>
      <c r="Q21" s="170">
        <v>-31250000</v>
      </c>
      <c r="R21" s="170"/>
    </row>
    <row r="22" spans="1:18" ht="21.75" customHeight="1">
      <c r="A22" s="93" t="s">
        <v>166</v>
      </c>
      <c r="B22" s="151"/>
      <c r="C22" s="118">
        <v>0</v>
      </c>
      <c r="D22" s="129"/>
      <c r="E22" s="118">
        <v>0</v>
      </c>
      <c r="F22" s="129"/>
      <c r="G22" s="118">
        <v>0</v>
      </c>
      <c r="H22" s="129"/>
      <c r="I22" s="118">
        <v>0</v>
      </c>
      <c r="J22" s="129"/>
      <c r="K22" s="118">
        <v>2055000</v>
      </c>
      <c r="L22" s="129"/>
      <c r="M22" s="118">
        <v>2054668831250</v>
      </c>
      <c r="N22" s="129"/>
      <c r="O22" s="118">
        <v>1980867193180</v>
      </c>
      <c r="P22" s="129"/>
      <c r="Q22" s="170">
        <v>73801638070</v>
      </c>
      <c r="R22" s="170"/>
    </row>
    <row r="23" spans="1:18" ht="21.75" customHeight="1">
      <c r="A23" s="93" t="s">
        <v>75</v>
      </c>
      <c r="B23" s="91"/>
      <c r="C23" s="20">
        <v>0</v>
      </c>
      <c r="D23" s="68"/>
      <c r="E23" s="20">
        <v>0</v>
      </c>
      <c r="F23" s="68"/>
      <c r="G23" s="20">
        <v>0</v>
      </c>
      <c r="H23" s="68"/>
      <c r="I23" s="20">
        <v>0</v>
      </c>
      <c r="J23" s="68"/>
      <c r="K23" s="20">
        <v>200000</v>
      </c>
      <c r="L23" s="68"/>
      <c r="M23" s="20">
        <v>113362949251</v>
      </c>
      <c r="N23" s="68"/>
      <c r="O23" s="20">
        <v>103024733629</v>
      </c>
      <c r="P23" s="68"/>
      <c r="Q23" s="170">
        <v>10338215622</v>
      </c>
      <c r="R23" s="170"/>
    </row>
    <row r="24" spans="1:18" ht="21.75" customHeight="1">
      <c r="A24" s="93" t="s">
        <v>73</v>
      </c>
      <c r="B24" s="91"/>
      <c r="C24" s="20">
        <v>0</v>
      </c>
      <c r="D24" s="68"/>
      <c r="E24" s="20">
        <v>0</v>
      </c>
      <c r="F24" s="68"/>
      <c r="G24" s="20">
        <v>0</v>
      </c>
      <c r="H24" s="68"/>
      <c r="I24" s="20">
        <v>0</v>
      </c>
      <c r="J24" s="68"/>
      <c r="K24" s="20">
        <v>120000</v>
      </c>
      <c r="L24" s="68"/>
      <c r="M24" s="20">
        <v>72887786205</v>
      </c>
      <c r="N24" s="68"/>
      <c r="O24" s="20">
        <v>58526185620</v>
      </c>
      <c r="P24" s="68"/>
      <c r="Q24" s="170">
        <v>14361600585</v>
      </c>
      <c r="R24" s="170"/>
    </row>
    <row r="25" spans="1:18" ht="21.75" customHeight="1">
      <c r="A25" s="93" t="s">
        <v>76</v>
      </c>
      <c r="B25" s="91"/>
      <c r="C25" s="20">
        <v>0</v>
      </c>
      <c r="D25" s="68"/>
      <c r="E25" s="20">
        <v>0</v>
      </c>
      <c r="F25" s="68"/>
      <c r="G25" s="20">
        <v>0</v>
      </c>
      <c r="H25" s="68"/>
      <c r="I25" s="20">
        <v>0</v>
      </c>
      <c r="J25" s="68"/>
      <c r="K25" s="20">
        <v>16900</v>
      </c>
      <c r="L25" s="68"/>
      <c r="M25" s="20">
        <v>9495953092</v>
      </c>
      <c r="N25" s="68"/>
      <c r="O25" s="20">
        <v>8857327069</v>
      </c>
      <c r="P25" s="68"/>
      <c r="Q25" s="170">
        <v>638626023</v>
      </c>
      <c r="R25" s="170"/>
    </row>
    <row r="26" spans="1:18" ht="21.75" customHeight="1">
      <c r="A26" s="94" t="s">
        <v>167</v>
      </c>
      <c r="B26" s="91"/>
      <c r="C26" s="23">
        <v>0</v>
      </c>
      <c r="D26" s="68"/>
      <c r="E26" s="23">
        <v>0</v>
      </c>
      <c r="F26" s="68"/>
      <c r="G26" s="23">
        <v>0</v>
      </c>
      <c r="H26" s="68"/>
      <c r="I26" s="23">
        <v>0</v>
      </c>
      <c r="J26" s="68"/>
      <c r="K26" s="23">
        <v>3161189</v>
      </c>
      <c r="L26" s="68"/>
      <c r="M26" s="23">
        <v>2934833749202</v>
      </c>
      <c r="N26" s="68"/>
      <c r="O26" s="23">
        <v>3000077253200</v>
      </c>
      <c r="P26" s="68"/>
      <c r="Q26" s="173">
        <v>-65243503998</v>
      </c>
      <c r="R26" s="173"/>
    </row>
    <row r="27" spans="1:18" ht="21.75" customHeight="1" thickBot="1">
      <c r="A27" s="90" t="s">
        <v>32</v>
      </c>
      <c r="B27" s="91"/>
      <c r="C27" s="57">
        <f>SUM(C8:C26)</f>
        <v>16306828</v>
      </c>
      <c r="D27" s="68"/>
      <c r="E27" s="57">
        <f>SUM(E8:E26)</f>
        <v>3114285756469</v>
      </c>
      <c r="F27" s="68"/>
      <c r="G27" s="57">
        <f>SUM(G8:G26)</f>
        <v>3096570340277</v>
      </c>
      <c r="H27" s="68"/>
      <c r="I27" s="57">
        <f>SUM(I8:I26)</f>
        <v>17715416192</v>
      </c>
      <c r="J27" s="68"/>
      <c r="K27" s="57">
        <f>SUM(K8:K26)</f>
        <v>250019595</v>
      </c>
      <c r="L27" s="68"/>
      <c r="M27" s="57">
        <f>SUM(M8:M26)</f>
        <v>13207032003515</v>
      </c>
      <c r="N27" s="68"/>
      <c r="O27" s="57">
        <f>SUM(O8:O26)</f>
        <v>12902100483262</v>
      </c>
      <c r="P27" s="68"/>
      <c r="Q27" s="177">
        <f>SUM(Q8:R26)</f>
        <v>304931520253</v>
      </c>
      <c r="R27" s="177"/>
    </row>
    <row r="28" spans="1:18" ht="13.5" thickTop="1">
      <c r="A28" s="91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</row>
    <row r="29" spans="1:18">
      <c r="A29" s="91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</row>
    <row r="30" spans="1:18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</row>
  </sheetData>
  <mergeCells count="28"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27:R2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27"/>
  <sheetViews>
    <sheetView rightToLeft="1" zoomScale="85" zoomScaleNormal="85" workbookViewId="0">
      <selection sqref="A1:AB1"/>
    </sheetView>
  </sheetViews>
  <sheetFormatPr defaultRowHeight="15.75"/>
  <cols>
    <col min="1" max="1" width="3.7109375" style="16" bestFit="1" customWidth="1"/>
    <col min="2" max="2" width="2.5703125" style="16" customWidth="1"/>
    <col min="3" max="3" width="23.42578125" style="16" customWidth="1"/>
    <col min="4" max="5" width="1.28515625" style="16" customWidth="1"/>
    <col min="6" max="6" width="11.28515625" style="16" bestFit="1" customWidth="1"/>
    <col min="7" max="7" width="1.28515625" style="16" customWidth="1"/>
    <col min="8" max="8" width="18.5703125" style="16" bestFit="1" customWidth="1"/>
    <col min="9" max="9" width="1.28515625" style="16" customWidth="1"/>
    <col min="10" max="10" width="18.7109375" style="16" bestFit="1" customWidth="1"/>
    <col min="11" max="11" width="1.28515625" style="16" customWidth="1"/>
    <col min="12" max="12" width="5.42578125" style="16" bestFit="1" customWidth="1"/>
    <col min="13" max="13" width="1.28515625" style="16" customWidth="1"/>
    <col min="14" max="14" width="12.85546875" style="16" bestFit="1" customWidth="1"/>
    <col min="15" max="15" width="1.28515625" style="16" customWidth="1"/>
    <col min="16" max="16" width="5.42578125" style="16" bestFit="1" customWidth="1"/>
    <col min="17" max="17" width="1.28515625" style="16" customWidth="1"/>
    <col min="18" max="18" width="10.28515625" style="16" bestFit="1" customWidth="1"/>
    <col min="19" max="19" width="1.28515625" style="16" customWidth="1"/>
    <col min="20" max="20" width="11.28515625" style="16" bestFit="1" customWidth="1"/>
    <col min="21" max="21" width="1.28515625" style="16" customWidth="1"/>
    <col min="22" max="22" width="16.140625" style="16" bestFit="1" customWidth="1"/>
    <col min="23" max="23" width="1.28515625" style="16" customWidth="1"/>
    <col min="24" max="24" width="18.5703125" style="16" bestFit="1" customWidth="1"/>
    <col min="25" max="25" width="1.28515625" style="16" customWidth="1"/>
    <col min="26" max="26" width="18.7109375" style="16" bestFit="1" customWidth="1"/>
    <col min="27" max="27" width="1.28515625" style="16" customWidth="1"/>
    <col min="28" max="28" width="18.28515625" style="16" bestFit="1" customWidth="1"/>
    <col min="29" max="29" width="0.28515625" style="16" customWidth="1"/>
    <col min="30" max="16384" width="9.140625" style="16"/>
  </cols>
  <sheetData>
    <row r="1" spans="1:28" ht="29.1" customHeight="1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</row>
    <row r="2" spans="1:28" ht="21.75" customHeight="1">
      <c r="A2" s="163" t="s">
        <v>1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</row>
    <row r="3" spans="1:28" ht="21.75" customHeight="1">
      <c r="A3" s="163" t="s">
        <v>2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</row>
    <row r="4" spans="1:28" s="26" customFormat="1" ht="21">
      <c r="A4" s="25">
        <v>-1</v>
      </c>
      <c r="B4" s="164" t="s">
        <v>3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</row>
    <row r="5" spans="1:28" s="26" customFormat="1" ht="21">
      <c r="A5" s="164" t="s">
        <v>4</v>
      </c>
      <c r="B5" s="164"/>
      <c r="C5" s="164" t="s">
        <v>5</v>
      </c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</row>
    <row r="6" spans="1:28" ht="24.75" customHeight="1">
      <c r="F6" s="165" t="s">
        <v>6</v>
      </c>
      <c r="G6" s="165"/>
      <c r="H6" s="165"/>
      <c r="I6" s="165"/>
      <c r="J6" s="165"/>
      <c r="L6" s="165" t="s">
        <v>7</v>
      </c>
      <c r="M6" s="165"/>
      <c r="N6" s="165"/>
      <c r="O6" s="165"/>
      <c r="P6" s="165"/>
      <c r="Q6" s="165"/>
      <c r="R6" s="165"/>
      <c r="T6" s="165" t="s">
        <v>8</v>
      </c>
      <c r="U6" s="165"/>
      <c r="V6" s="165"/>
      <c r="W6" s="165"/>
      <c r="X6" s="165"/>
      <c r="Y6" s="165"/>
      <c r="Z6" s="165"/>
      <c r="AA6" s="165"/>
      <c r="AB6" s="165"/>
    </row>
    <row r="7" spans="1:28" ht="24.75" customHeight="1">
      <c r="F7" s="17"/>
      <c r="G7" s="17"/>
      <c r="H7" s="17"/>
      <c r="I7" s="17"/>
      <c r="J7" s="17"/>
      <c r="L7" s="166" t="s">
        <v>9</v>
      </c>
      <c r="M7" s="166"/>
      <c r="N7" s="166"/>
      <c r="O7" s="17"/>
      <c r="P7" s="166" t="s">
        <v>10</v>
      </c>
      <c r="Q7" s="166"/>
      <c r="R7" s="166"/>
      <c r="T7" s="17"/>
      <c r="U7" s="17"/>
      <c r="V7" s="17"/>
      <c r="W7" s="17"/>
      <c r="X7" s="17"/>
      <c r="Y7" s="17"/>
      <c r="Z7" s="17"/>
      <c r="AA7" s="17"/>
      <c r="AB7" s="17"/>
    </row>
    <row r="8" spans="1:28" ht="21">
      <c r="A8" s="165" t="s">
        <v>11</v>
      </c>
      <c r="B8" s="165"/>
      <c r="C8" s="165"/>
      <c r="E8" s="165" t="s">
        <v>12</v>
      </c>
      <c r="F8" s="165"/>
      <c r="H8" s="2" t="s">
        <v>13</v>
      </c>
      <c r="J8" s="2" t="s">
        <v>14</v>
      </c>
      <c r="L8" s="4" t="s">
        <v>12</v>
      </c>
      <c r="M8" s="17"/>
      <c r="N8" s="4" t="s">
        <v>13</v>
      </c>
      <c r="P8" s="4" t="s">
        <v>12</v>
      </c>
      <c r="Q8" s="17"/>
      <c r="R8" s="4" t="s">
        <v>15</v>
      </c>
      <c r="T8" s="2" t="s">
        <v>12</v>
      </c>
      <c r="V8" s="2" t="s">
        <v>16</v>
      </c>
      <c r="X8" s="2" t="s">
        <v>13</v>
      </c>
      <c r="Z8" s="2" t="s">
        <v>14</v>
      </c>
      <c r="AB8" s="2" t="s">
        <v>17</v>
      </c>
    </row>
    <row r="9" spans="1:28" ht="21">
      <c r="A9" s="167" t="s">
        <v>18</v>
      </c>
      <c r="B9" s="167"/>
      <c r="C9" s="167"/>
      <c r="E9" s="168">
        <v>30400000</v>
      </c>
      <c r="F9" s="168"/>
      <c r="H9" s="18">
        <v>104551230019</v>
      </c>
      <c r="J9" s="18">
        <v>106673493600</v>
      </c>
      <c r="L9" s="18">
        <v>0</v>
      </c>
      <c r="N9" s="18">
        <v>0</v>
      </c>
      <c r="P9" s="18">
        <v>0</v>
      </c>
      <c r="R9" s="18">
        <v>0</v>
      </c>
      <c r="T9" s="18">
        <v>30400000</v>
      </c>
      <c r="V9" s="18">
        <v>3381</v>
      </c>
      <c r="X9" s="18">
        <v>104551230019</v>
      </c>
      <c r="Z9" s="18">
        <v>102170844720</v>
      </c>
      <c r="AB9" s="132">
        <v>0.19</v>
      </c>
    </row>
    <row r="10" spans="1:28" ht="21">
      <c r="A10" s="169" t="s">
        <v>19</v>
      </c>
      <c r="B10" s="169"/>
      <c r="C10" s="169"/>
      <c r="E10" s="170">
        <v>30000000</v>
      </c>
      <c r="F10" s="170"/>
      <c r="H10" s="20">
        <v>80084248800</v>
      </c>
      <c r="J10" s="20">
        <v>93878082000</v>
      </c>
      <c r="L10" s="20">
        <v>0</v>
      </c>
      <c r="N10" s="20">
        <v>0</v>
      </c>
      <c r="P10" s="20">
        <v>0</v>
      </c>
      <c r="R10" s="20">
        <v>0</v>
      </c>
      <c r="T10" s="20">
        <v>30000000</v>
      </c>
      <c r="V10" s="20">
        <v>3062</v>
      </c>
      <c r="X10" s="20">
        <v>80084248800</v>
      </c>
      <c r="Z10" s="20">
        <v>91313433000</v>
      </c>
      <c r="AB10" s="27">
        <v>0.17</v>
      </c>
    </row>
    <row r="11" spans="1:28" ht="21">
      <c r="A11" s="169" t="s">
        <v>20</v>
      </c>
      <c r="B11" s="169"/>
      <c r="C11" s="169"/>
      <c r="E11" s="170">
        <v>62400000</v>
      </c>
      <c r="F11" s="170"/>
      <c r="H11" s="20">
        <v>194369006322</v>
      </c>
      <c r="J11" s="20">
        <v>203144058000</v>
      </c>
      <c r="L11" s="20">
        <v>0</v>
      </c>
      <c r="N11" s="20">
        <v>0</v>
      </c>
      <c r="P11" s="20">
        <v>0</v>
      </c>
      <c r="R11" s="20">
        <v>0</v>
      </c>
      <c r="T11" s="20">
        <v>62400000</v>
      </c>
      <c r="V11" s="20">
        <v>2964</v>
      </c>
      <c r="X11" s="20">
        <v>194369006322</v>
      </c>
      <c r="Z11" s="20">
        <v>183853126080</v>
      </c>
      <c r="AB11" s="27">
        <v>0.34</v>
      </c>
    </row>
    <row r="12" spans="1:28" ht="21">
      <c r="A12" s="169" t="s">
        <v>21</v>
      </c>
      <c r="B12" s="169"/>
      <c r="C12" s="169"/>
      <c r="E12" s="170">
        <v>36800000</v>
      </c>
      <c r="F12" s="170"/>
      <c r="H12" s="20">
        <v>203137936565</v>
      </c>
      <c r="J12" s="20">
        <v>174784209120</v>
      </c>
      <c r="L12" s="20">
        <v>0</v>
      </c>
      <c r="N12" s="20">
        <v>0</v>
      </c>
      <c r="P12" s="20">
        <v>0</v>
      </c>
      <c r="R12" s="20">
        <v>0</v>
      </c>
      <c r="T12" s="20">
        <v>36800000</v>
      </c>
      <c r="V12" s="20">
        <v>4870</v>
      </c>
      <c r="X12" s="20">
        <v>203137936565</v>
      </c>
      <c r="Z12" s="20">
        <v>178149664800</v>
      </c>
      <c r="AB12" s="27">
        <v>0.33</v>
      </c>
    </row>
    <row r="13" spans="1:28" ht="21">
      <c r="A13" s="169" t="s">
        <v>22</v>
      </c>
      <c r="B13" s="169"/>
      <c r="C13" s="169"/>
      <c r="E13" s="170">
        <v>5000000</v>
      </c>
      <c r="F13" s="170"/>
      <c r="H13" s="20">
        <v>52400582468</v>
      </c>
      <c r="J13" s="20">
        <v>49255177500</v>
      </c>
      <c r="L13" s="20">
        <v>0</v>
      </c>
      <c r="N13" s="20">
        <v>0</v>
      </c>
      <c r="P13" s="20">
        <v>0</v>
      </c>
      <c r="R13" s="20">
        <v>0</v>
      </c>
      <c r="T13" s="20">
        <v>5000000</v>
      </c>
      <c r="V13" s="20">
        <v>9700</v>
      </c>
      <c r="X13" s="20">
        <v>52400582468</v>
      </c>
      <c r="Z13" s="20">
        <v>48211425000</v>
      </c>
      <c r="AB13" s="27">
        <v>0.09</v>
      </c>
    </row>
    <row r="14" spans="1:28" ht="21">
      <c r="A14" s="169" t="s">
        <v>23</v>
      </c>
      <c r="B14" s="169"/>
      <c r="C14" s="169"/>
      <c r="E14" s="170">
        <v>60400000</v>
      </c>
      <c r="F14" s="170"/>
      <c r="H14" s="20">
        <v>201946832046</v>
      </c>
      <c r="J14" s="20">
        <v>182103200460</v>
      </c>
      <c r="L14" s="20">
        <v>0</v>
      </c>
      <c r="N14" s="20">
        <v>0</v>
      </c>
      <c r="P14" s="20">
        <v>0</v>
      </c>
      <c r="R14" s="20">
        <v>0</v>
      </c>
      <c r="T14" s="20">
        <v>60400000</v>
      </c>
      <c r="V14" s="20">
        <v>3195</v>
      </c>
      <c r="X14" s="20">
        <v>201946832046</v>
      </c>
      <c r="Z14" s="20">
        <v>191829780900</v>
      </c>
      <c r="AB14" s="27">
        <v>0.36</v>
      </c>
    </row>
    <row r="15" spans="1:28" ht="21">
      <c r="A15" s="169" t="s">
        <v>24</v>
      </c>
      <c r="B15" s="169"/>
      <c r="C15" s="169"/>
      <c r="E15" s="170">
        <v>50000000</v>
      </c>
      <c r="F15" s="170"/>
      <c r="H15" s="20">
        <v>499656188500</v>
      </c>
      <c r="J15" s="20">
        <v>579481447500</v>
      </c>
      <c r="L15" s="20">
        <v>0</v>
      </c>
      <c r="N15" s="20">
        <v>0</v>
      </c>
      <c r="P15" s="20">
        <v>0</v>
      </c>
      <c r="R15" s="20">
        <v>0</v>
      </c>
      <c r="T15" s="20">
        <v>50000000</v>
      </c>
      <c r="V15" s="20">
        <v>11913</v>
      </c>
      <c r="X15" s="20">
        <v>499656188500</v>
      </c>
      <c r="Z15" s="20">
        <v>592105882500</v>
      </c>
      <c r="AB15" s="27">
        <v>1.1000000000000001</v>
      </c>
    </row>
    <row r="16" spans="1:28" ht="21">
      <c r="A16" s="169" t="s">
        <v>25</v>
      </c>
      <c r="B16" s="169"/>
      <c r="C16" s="169"/>
      <c r="E16" s="170">
        <v>8500000</v>
      </c>
      <c r="F16" s="170"/>
      <c r="H16" s="20">
        <v>193384293778</v>
      </c>
      <c r="J16" s="20">
        <v>163411879500</v>
      </c>
      <c r="L16" s="20">
        <v>0</v>
      </c>
      <c r="N16" s="20">
        <v>0</v>
      </c>
      <c r="P16" s="20">
        <v>0</v>
      </c>
      <c r="R16" s="20">
        <v>0</v>
      </c>
      <c r="T16" s="20">
        <v>8500000</v>
      </c>
      <c r="V16" s="20">
        <v>17970</v>
      </c>
      <c r="X16" s="20">
        <v>193384293778</v>
      </c>
      <c r="Z16" s="20">
        <v>151836167250</v>
      </c>
      <c r="AB16" s="27">
        <v>0.28000000000000003</v>
      </c>
    </row>
    <row r="17" spans="1:30" ht="21">
      <c r="A17" s="169" t="s">
        <v>26</v>
      </c>
      <c r="B17" s="169"/>
      <c r="C17" s="169"/>
      <c r="E17" s="170">
        <v>15000000</v>
      </c>
      <c r="F17" s="170"/>
      <c r="H17" s="20">
        <v>190226365612</v>
      </c>
      <c r="J17" s="20">
        <v>177736140000</v>
      </c>
      <c r="L17" s="20">
        <v>0</v>
      </c>
      <c r="N17" s="20">
        <v>0</v>
      </c>
      <c r="P17" s="20">
        <v>0</v>
      </c>
      <c r="R17" s="20">
        <v>0</v>
      </c>
      <c r="T17" s="20">
        <v>15000000</v>
      </c>
      <c r="V17" s="20">
        <v>12640</v>
      </c>
      <c r="X17" s="20">
        <v>190226365612</v>
      </c>
      <c r="Z17" s="20">
        <v>188471880000</v>
      </c>
      <c r="AB17" s="27">
        <v>0.35</v>
      </c>
    </row>
    <row r="18" spans="1:30" ht="21">
      <c r="A18" s="169" t="s">
        <v>27</v>
      </c>
      <c r="B18" s="169"/>
      <c r="C18" s="169"/>
      <c r="E18" s="170">
        <v>16000000</v>
      </c>
      <c r="F18" s="170"/>
      <c r="H18" s="20">
        <v>195381144760</v>
      </c>
      <c r="J18" s="20">
        <v>169704216000</v>
      </c>
      <c r="L18" s="20">
        <v>0</v>
      </c>
      <c r="N18" s="20">
        <v>0</v>
      </c>
      <c r="P18" s="20">
        <v>0</v>
      </c>
      <c r="R18" s="20">
        <v>0</v>
      </c>
      <c r="T18" s="20">
        <v>16000000</v>
      </c>
      <c r="V18" s="20">
        <v>11290</v>
      </c>
      <c r="X18" s="20">
        <v>195381144760</v>
      </c>
      <c r="Z18" s="20">
        <v>179565192000</v>
      </c>
      <c r="AB18" s="27">
        <v>0.33</v>
      </c>
    </row>
    <row r="19" spans="1:30" ht="21">
      <c r="A19" s="169" t="s">
        <v>28</v>
      </c>
      <c r="B19" s="169"/>
      <c r="C19" s="169"/>
      <c r="E19" s="170">
        <v>15000000</v>
      </c>
      <c r="F19" s="170"/>
      <c r="H19" s="20">
        <v>157496020364</v>
      </c>
      <c r="J19" s="20">
        <v>158203057500</v>
      </c>
      <c r="L19" s="20">
        <v>0</v>
      </c>
      <c r="N19" s="20">
        <v>0</v>
      </c>
      <c r="P19" s="20">
        <v>0</v>
      </c>
      <c r="R19" s="20">
        <v>0</v>
      </c>
      <c r="T19" s="20">
        <v>15000000</v>
      </c>
      <c r="V19" s="20">
        <v>10150</v>
      </c>
      <c r="X19" s="20">
        <v>157496020364</v>
      </c>
      <c r="Z19" s="20">
        <v>151344112500</v>
      </c>
      <c r="AB19" s="27">
        <v>0.28000000000000003</v>
      </c>
    </row>
    <row r="20" spans="1:30" ht="21">
      <c r="A20" s="169" t="s">
        <v>29</v>
      </c>
      <c r="B20" s="169"/>
      <c r="C20" s="169"/>
      <c r="E20" s="170">
        <v>23200000</v>
      </c>
      <c r="F20" s="170"/>
      <c r="H20" s="20">
        <v>117500939025</v>
      </c>
      <c r="J20" s="20">
        <v>131222552400</v>
      </c>
      <c r="L20" s="20">
        <v>0</v>
      </c>
      <c r="N20" s="20">
        <v>0</v>
      </c>
      <c r="P20" s="20">
        <v>0</v>
      </c>
      <c r="R20" s="20">
        <v>0</v>
      </c>
      <c r="T20" s="20">
        <v>23200000</v>
      </c>
      <c r="V20" s="20">
        <v>5400</v>
      </c>
      <c r="X20" s="20">
        <v>117500939025</v>
      </c>
      <c r="Z20" s="20">
        <v>124534584000</v>
      </c>
      <c r="AB20" s="27">
        <v>0.23</v>
      </c>
    </row>
    <row r="21" spans="1:30" ht="21">
      <c r="A21" s="169" t="s">
        <v>30</v>
      </c>
      <c r="B21" s="169"/>
      <c r="C21" s="169"/>
      <c r="E21" s="170">
        <v>8000000</v>
      </c>
      <c r="F21" s="170"/>
      <c r="H21" s="20">
        <v>76791195955</v>
      </c>
      <c r="J21" s="20">
        <v>74991132000</v>
      </c>
      <c r="L21" s="20">
        <v>0</v>
      </c>
      <c r="N21" s="20">
        <v>0</v>
      </c>
      <c r="P21" s="20">
        <v>0</v>
      </c>
      <c r="R21" s="20">
        <v>0</v>
      </c>
      <c r="T21" s="118">
        <v>8000000</v>
      </c>
      <c r="U21" s="131"/>
      <c r="V21" s="118">
        <v>8580</v>
      </c>
      <c r="W21" s="131"/>
      <c r="X21" s="118">
        <v>76791195955</v>
      </c>
      <c r="Y21" s="131"/>
      <c r="Z21" s="118">
        <v>68231592000</v>
      </c>
      <c r="AA21" s="131"/>
      <c r="AB21" s="27">
        <v>0.13</v>
      </c>
      <c r="AC21" s="131"/>
      <c r="AD21" s="131"/>
    </row>
    <row r="22" spans="1:30" ht="21">
      <c r="A22" s="172" t="s">
        <v>31</v>
      </c>
      <c r="B22" s="172"/>
      <c r="C22" s="172"/>
      <c r="D22" s="22"/>
      <c r="E22" s="170">
        <v>4400000</v>
      </c>
      <c r="F22" s="173"/>
      <c r="H22" s="23">
        <v>52525698367</v>
      </c>
      <c r="J22" s="23">
        <v>52748269200</v>
      </c>
      <c r="L22" s="23">
        <v>0</v>
      </c>
      <c r="N22" s="23">
        <v>0</v>
      </c>
      <c r="P22" s="23">
        <v>0</v>
      </c>
      <c r="R22" s="23">
        <v>0</v>
      </c>
      <c r="T22" s="120">
        <v>4400000</v>
      </c>
      <c r="U22" s="131"/>
      <c r="V22" s="120">
        <v>10200</v>
      </c>
      <c r="W22" s="131"/>
      <c r="X22" s="120">
        <v>52525698367</v>
      </c>
      <c r="Y22" s="131"/>
      <c r="Z22" s="120">
        <v>44612964000</v>
      </c>
      <c r="AA22" s="131"/>
      <c r="AB22" s="133">
        <v>0.08</v>
      </c>
      <c r="AC22" s="131"/>
      <c r="AD22" s="131"/>
    </row>
    <row r="23" spans="1:30" ht="21">
      <c r="A23" s="171" t="s">
        <v>32</v>
      </c>
      <c r="B23" s="171"/>
      <c r="C23" s="171"/>
      <c r="D23" s="171"/>
      <c r="F23" s="24">
        <f>SUM(E9:F22)</f>
        <v>365100000</v>
      </c>
      <c r="H23" s="24">
        <f>SUM(H9:H22)</f>
        <v>2319451682581</v>
      </c>
      <c r="J23" s="24">
        <f>SUM(J9:J22)</f>
        <v>2317336914780</v>
      </c>
      <c r="L23" s="24">
        <v>0</v>
      </c>
      <c r="N23" s="24">
        <v>0</v>
      </c>
      <c r="P23" s="24">
        <v>0</v>
      </c>
      <c r="R23" s="24">
        <v>0</v>
      </c>
      <c r="T23" s="123">
        <f>SUM(T9:T22)</f>
        <v>365100000</v>
      </c>
      <c r="U23" s="131"/>
      <c r="V23" s="123"/>
      <c r="W23" s="131"/>
      <c r="X23" s="123">
        <f>SUM(X9:X22)</f>
        <v>2319451682581</v>
      </c>
      <c r="Y23" s="131"/>
      <c r="Z23" s="123">
        <f>SUM(Z9:Z22)</f>
        <v>2296230648750</v>
      </c>
      <c r="AA23" s="131"/>
      <c r="AB23" s="59">
        <f>SUM(AB9:AB22)/100</f>
        <v>4.2600000000000006E-2</v>
      </c>
      <c r="AC23" s="131"/>
      <c r="AD23" s="131"/>
    </row>
    <row r="24" spans="1:30"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1"/>
    </row>
    <row r="25" spans="1:30" ht="21">
      <c r="T25" s="131"/>
      <c r="U25" s="131"/>
      <c r="V25" s="131"/>
      <c r="W25" s="131"/>
      <c r="X25" s="117"/>
      <c r="Y25" s="131"/>
      <c r="Z25" s="131"/>
      <c r="AA25" s="131"/>
      <c r="AB25" s="131"/>
      <c r="AC25" s="131"/>
      <c r="AD25" s="131"/>
    </row>
    <row r="26" spans="1:30"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</row>
    <row r="27" spans="1:30"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</row>
  </sheetData>
  <mergeCells count="42">
    <mergeCell ref="A23:D23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9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</row>
    <row r="2" spans="1:25" ht="21.75" customHeight="1">
      <c r="A2" s="163" t="s">
        <v>129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</row>
    <row r="3" spans="1:25" ht="21.75" customHeight="1">
      <c r="A3" s="163" t="s">
        <v>2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</row>
    <row r="4" spans="1:25" ht="7.35" customHeight="1"/>
    <row r="5" spans="1:25" ht="14.45" customHeight="1">
      <c r="A5" s="180" t="s">
        <v>221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</row>
    <row r="6" spans="1:25" ht="7.35" customHeight="1"/>
    <row r="7" spans="1:25" ht="14.45" customHeight="1">
      <c r="E7" s="165" t="s">
        <v>148</v>
      </c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Y7" s="2" t="s">
        <v>149</v>
      </c>
    </row>
    <row r="8" spans="1:25" ht="29.1" customHeight="1">
      <c r="A8" s="2" t="s">
        <v>222</v>
      </c>
      <c r="C8" s="2" t="s">
        <v>223</v>
      </c>
      <c r="E8" s="6" t="s">
        <v>37</v>
      </c>
      <c r="F8" s="3"/>
      <c r="G8" s="6" t="s">
        <v>12</v>
      </c>
      <c r="H8" s="3"/>
      <c r="I8" s="6" t="s">
        <v>36</v>
      </c>
      <c r="J8" s="3"/>
      <c r="K8" s="6" t="s">
        <v>224</v>
      </c>
      <c r="L8" s="3"/>
      <c r="M8" s="6" t="s">
        <v>225</v>
      </c>
      <c r="N8" s="3"/>
      <c r="O8" s="6" t="s">
        <v>226</v>
      </c>
      <c r="P8" s="3"/>
      <c r="Q8" s="6" t="s">
        <v>227</v>
      </c>
      <c r="R8" s="3"/>
      <c r="S8" s="6" t="s">
        <v>228</v>
      </c>
      <c r="T8" s="3"/>
      <c r="U8" s="6" t="s">
        <v>229</v>
      </c>
      <c r="V8" s="3"/>
      <c r="W8" s="6" t="s">
        <v>230</v>
      </c>
      <c r="Y8" s="6" t="s">
        <v>230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55"/>
  <sheetViews>
    <sheetView rightToLeft="1" zoomScale="72" zoomScaleNormal="72" workbookViewId="0">
      <selection sqref="A1:Q1"/>
    </sheetView>
  </sheetViews>
  <sheetFormatPr defaultRowHeight="12.75"/>
  <cols>
    <col min="1" max="1" width="40.28515625" customWidth="1"/>
    <col min="2" max="2" width="1.28515625" customWidth="1"/>
    <col min="3" max="3" width="13.7109375" bestFit="1" customWidth="1"/>
    <col min="4" max="4" width="1.28515625" customWidth="1"/>
    <col min="5" max="5" width="19.7109375" bestFit="1" customWidth="1"/>
    <col min="6" max="6" width="1.28515625" customWidth="1"/>
    <col min="7" max="7" width="20.28515625" bestFit="1" customWidth="1"/>
    <col min="8" max="8" width="1.28515625" customWidth="1"/>
    <col min="9" max="9" width="26.28515625" bestFit="1" customWidth="1"/>
    <col min="10" max="10" width="1.28515625" customWidth="1"/>
    <col min="11" max="11" width="13.7109375" bestFit="1" customWidth="1"/>
    <col min="12" max="12" width="1.28515625" customWidth="1"/>
    <col min="13" max="13" width="19.7109375" bestFit="1" customWidth="1"/>
    <col min="14" max="14" width="1.28515625" customWidth="1"/>
    <col min="15" max="15" width="20.85546875" bestFit="1" customWidth="1"/>
    <col min="16" max="16" width="1.28515625" customWidth="1"/>
    <col min="17" max="17" width="14.28515625" customWidth="1"/>
    <col min="18" max="18" width="15.28515625" customWidth="1"/>
  </cols>
  <sheetData>
    <row r="1" spans="1:18" ht="29.1" customHeight="1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</row>
    <row r="2" spans="1:18" ht="25.5">
      <c r="A2" s="163" t="s">
        <v>129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</row>
    <row r="3" spans="1:18" ht="27.75" customHeight="1">
      <c r="A3" s="163" t="s">
        <v>2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</row>
    <row r="4" spans="1:18" ht="14.45" customHeight="1"/>
    <row r="5" spans="1:18" ht="42.75" customHeight="1">
      <c r="A5" s="180" t="s">
        <v>231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</row>
    <row r="6" spans="1:18" ht="21">
      <c r="A6" s="165" t="s">
        <v>132</v>
      </c>
      <c r="B6" s="67"/>
      <c r="C6" s="165" t="s">
        <v>148</v>
      </c>
      <c r="D6" s="165"/>
      <c r="E6" s="165"/>
      <c r="F6" s="165"/>
      <c r="G6" s="165"/>
      <c r="H6" s="165"/>
      <c r="I6" s="165"/>
      <c r="J6" s="67"/>
      <c r="K6" s="165" t="s">
        <v>149</v>
      </c>
      <c r="L6" s="165"/>
      <c r="M6" s="165"/>
      <c r="N6" s="165"/>
      <c r="O6" s="165"/>
      <c r="P6" s="165"/>
      <c r="Q6" s="165"/>
      <c r="R6" s="165"/>
    </row>
    <row r="7" spans="1:18" ht="29.1" customHeight="1">
      <c r="A7" s="165"/>
      <c r="B7" s="67"/>
      <c r="C7" s="128" t="s">
        <v>12</v>
      </c>
      <c r="D7" s="153"/>
      <c r="E7" s="128" t="s">
        <v>14</v>
      </c>
      <c r="F7" s="153"/>
      <c r="G7" s="128" t="s">
        <v>219</v>
      </c>
      <c r="H7" s="153"/>
      <c r="I7" s="128" t="s">
        <v>232</v>
      </c>
      <c r="J7" s="67"/>
      <c r="K7" s="10" t="s">
        <v>12</v>
      </c>
      <c r="L7" s="87"/>
      <c r="M7" s="10" t="s">
        <v>14</v>
      </c>
      <c r="N7" s="87"/>
      <c r="O7" s="10" t="s">
        <v>219</v>
      </c>
      <c r="P7" s="87"/>
      <c r="Q7" s="194" t="s">
        <v>232</v>
      </c>
      <c r="R7" s="194"/>
    </row>
    <row r="8" spans="1:18" ht="21.75" customHeight="1">
      <c r="A8" s="53" t="s">
        <v>24</v>
      </c>
      <c r="B8" s="67"/>
      <c r="C8" s="116">
        <v>50000000</v>
      </c>
      <c r="D8" s="129"/>
      <c r="E8" s="116">
        <v>592105882500</v>
      </c>
      <c r="F8" s="129"/>
      <c r="G8" s="116">
        <v>579481447500</v>
      </c>
      <c r="H8" s="129"/>
      <c r="I8" s="116">
        <v>12624435000</v>
      </c>
      <c r="J8" s="68"/>
      <c r="K8" s="18">
        <v>50000000</v>
      </c>
      <c r="L8" s="68"/>
      <c r="M8" s="18">
        <v>592105882500</v>
      </c>
      <c r="N8" s="68"/>
      <c r="O8" s="18">
        <v>499656188500</v>
      </c>
      <c r="P8" s="68"/>
      <c r="Q8" s="168">
        <v>92449694000</v>
      </c>
      <c r="R8" s="168"/>
    </row>
    <row r="9" spans="1:18" ht="21.75" customHeight="1">
      <c r="A9" s="54" t="s">
        <v>30</v>
      </c>
      <c r="B9" s="67"/>
      <c r="C9" s="118">
        <v>8000000</v>
      </c>
      <c r="D9" s="129"/>
      <c r="E9" s="118">
        <v>68231592000</v>
      </c>
      <c r="F9" s="129"/>
      <c r="G9" s="118">
        <v>74991132000</v>
      </c>
      <c r="H9" s="129"/>
      <c r="I9" s="118">
        <v>-6759540000</v>
      </c>
      <c r="J9" s="68"/>
      <c r="K9" s="20">
        <v>8000000</v>
      </c>
      <c r="L9" s="68"/>
      <c r="M9" s="20">
        <v>68231592000</v>
      </c>
      <c r="N9" s="68"/>
      <c r="O9" s="20">
        <v>76726141244</v>
      </c>
      <c r="P9" s="68"/>
      <c r="Q9" s="170">
        <v>-8494549244</v>
      </c>
      <c r="R9" s="170"/>
    </row>
    <row r="10" spans="1:18" ht="21.75" customHeight="1">
      <c r="A10" s="54" t="s">
        <v>57</v>
      </c>
      <c r="B10" s="67"/>
      <c r="C10" s="118">
        <v>38305370</v>
      </c>
      <c r="D10" s="129"/>
      <c r="E10" s="118">
        <v>608902161520</v>
      </c>
      <c r="F10" s="129"/>
      <c r="G10" s="118">
        <v>593924761850</v>
      </c>
      <c r="H10" s="129"/>
      <c r="I10" s="118">
        <v>14977399670</v>
      </c>
      <c r="J10" s="68"/>
      <c r="K10" s="20">
        <v>38305370</v>
      </c>
      <c r="L10" s="68"/>
      <c r="M10" s="20">
        <v>608902161520</v>
      </c>
      <c r="N10" s="68"/>
      <c r="O10" s="20">
        <v>499999994610</v>
      </c>
      <c r="P10" s="68"/>
      <c r="Q10" s="170">
        <v>108902166910</v>
      </c>
      <c r="R10" s="170"/>
    </row>
    <row r="11" spans="1:18" ht="21.75" customHeight="1">
      <c r="A11" s="54" t="s">
        <v>60</v>
      </c>
      <c r="B11" s="67"/>
      <c r="C11" s="118">
        <v>138434563</v>
      </c>
      <c r="D11" s="129"/>
      <c r="E11" s="118">
        <v>1686271411903</v>
      </c>
      <c r="F11" s="129"/>
      <c r="G11" s="118">
        <v>1644879477566</v>
      </c>
      <c r="H11" s="129"/>
      <c r="I11" s="118">
        <v>41391934337</v>
      </c>
      <c r="J11" s="68"/>
      <c r="K11" s="20">
        <v>138434563</v>
      </c>
      <c r="L11" s="68"/>
      <c r="M11" s="20">
        <v>1686271411903</v>
      </c>
      <c r="N11" s="68"/>
      <c r="O11" s="20">
        <v>1499999979434</v>
      </c>
      <c r="P11" s="68"/>
      <c r="Q11" s="170">
        <v>186271432469</v>
      </c>
      <c r="R11" s="170"/>
    </row>
    <row r="12" spans="1:18" ht="21.75" customHeight="1">
      <c r="A12" s="54" t="s">
        <v>65</v>
      </c>
      <c r="B12" s="67"/>
      <c r="C12" s="118">
        <v>6148000</v>
      </c>
      <c r="D12" s="129"/>
      <c r="E12" s="118">
        <v>101628572587</v>
      </c>
      <c r="F12" s="129"/>
      <c r="G12" s="118">
        <v>104620765705</v>
      </c>
      <c r="H12" s="129"/>
      <c r="I12" s="118">
        <v>-2992193117</v>
      </c>
      <c r="J12" s="68"/>
      <c r="K12" s="20">
        <v>6148000</v>
      </c>
      <c r="L12" s="68"/>
      <c r="M12" s="20">
        <v>101628572587</v>
      </c>
      <c r="N12" s="68"/>
      <c r="O12" s="20">
        <v>83525136874</v>
      </c>
      <c r="P12" s="68"/>
      <c r="Q12" s="170">
        <v>18103435713</v>
      </c>
      <c r="R12" s="170"/>
    </row>
    <row r="13" spans="1:18" ht="21.75" customHeight="1">
      <c r="A13" s="54" t="s">
        <v>61</v>
      </c>
      <c r="B13" s="67"/>
      <c r="C13" s="118">
        <v>80280317</v>
      </c>
      <c r="D13" s="129"/>
      <c r="E13" s="118">
        <v>1754124926450</v>
      </c>
      <c r="F13" s="129"/>
      <c r="G13" s="118">
        <v>1710934115904</v>
      </c>
      <c r="H13" s="129"/>
      <c r="I13" s="118">
        <v>43190810546</v>
      </c>
      <c r="J13" s="68"/>
      <c r="K13" s="20">
        <v>80280317</v>
      </c>
      <c r="L13" s="68"/>
      <c r="M13" s="20">
        <v>1754124926450</v>
      </c>
      <c r="N13" s="68"/>
      <c r="O13" s="20">
        <v>1499957442828</v>
      </c>
      <c r="P13" s="68"/>
      <c r="Q13" s="170">
        <v>254167483622</v>
      </c>
      <c r="R13" s="170"/>
    </row>
    <row r="14" spans="1:18" ht="21.75" customHeight="1">
      <c r="A14" s="54" t="s">
        <v>63</v>
      </c>
      <c r="B14" s="67"/>
      <c r="C14" s="118">
        <v>10000000</v>
      </c>
      <c r="D14" s="129"/>
      <c r="E14" s="118">
        <v>130123664000</v>
      </c>
      <c r="F14" s="129"/>
      <c r="G14" s="118">
        <v>100479280000</v>
      </c>
      <c r="H14" s="129"/>
      <c r="I14" s="118">
        <v>29644384000</v>
      </c>
      <c r="J14" s="68"/>
      <c r="K14" s="20">
        <v>10000000</v>
      </c>
      <c r="L14" s="68"/>
      <c r="M14" s="20">
        <v>130123664000</v>
      </c>
      <c r="N14" s="68"/>
      <c r="O14" s="20">
        <v>100119999740</v>
      </c>
      <c r="P14" s="68"/>
      <c r="Q14" s="170">
        <v>30003664260</v>
      </c>
      <c r="R14" s="170"/>
    </row>
    <row r="15" spans="1:18" ht="21.75" customHeight="1">
      <c r="A15" s="54" t="s">
        <v>66</v>
      </c>
      <c r="B15" s="67"/>
      <c r="C15" s="118">
        <v>18535242</v>
      </c>
      <c r="D15" s="129"/>
      <c r="E15" s="118">
        <v>238820685061</v>
      </c>
      <c r="F15" s="129"/>
      <c r="G15" s="118">
        <v>148833091884</v>
      </c>
      <c r="H15" s="129"/>
      <c r="I15" s="118">
        <v>89987593177</v>
      </c>
      <c r="J15" s="68"/>
      <c r="K15" s="20">
        <v>18535242</v>
      </c>
      <c r="L15" s="68"/>
      <c r="M15" s="20">
        <v>238820685061</v>
      </c>
      <c r="N15" s="68"/>
      <c r="O15" s="20">
        <v>128538829259</v>
      </c>
      <c r="P15" s="68"/>
      <c r="Q15" s="170">
        <v>110281855802</v>
      </c>
      <c r="R15" s="170"/>
    </row>
    <row r="16" spans="1:18" ht="21.75" customHeight="1">
      <c r="A16" s="54" t="s">
        <v>21</v>
      </c>
      <c r="B16" s="67"/>
      <c r="C16" s="118">
        <v>36800000</v>
      </c>
      <c r="D16" s="129"/>
      <c r="E16" s="118">
        <v>178149664800</v>
      </c>
      <c r="F16" s="129"/>
      <c r="G16" s="118">
        <v>174784209120</v>
      </c>
      <c r="H16" s="129"/>
      <c r="I16" s="118">
        <v>3365455680</v>
      </c>
      <c r="J16" s="68"/>
      <c r="K16" s="20">
        <v>36800000</v>
      </c>
      <c r="L16" s="68"/>
      <c r="M16" s="20">
        <v>178149664800</v>
      </c>
      <c r="N16" s="68"/>
      <c r="O16" s="20">
        <v>203137936565</v>
      </c>
      <c r="P16" s="68"/>
      <c r="Q16" s="170">
        <v>-24988271765</v>
      </c>
      <c r="R16" s="170"/>
    </row>
    <row r="17" spans="1:18" ht="21.75" customHeight="1">
      <c r="A17" s="54" t="s">
        <v>67</v>
      </c>
      <c r="B17" s="67"/>
      <c r="C17" s="118">
        <v>9545620</v>
      </c>
      <c r="D17" s="129"/>
      <c r="E17" s="118">
        <v>157506381199</v>
      </c>
      <c r="F17" s="129"/>
      <c r="G17" s="118">
        <v>163283140507</v>
      </c>
      <c r="H17" s="129"/>
      <c r="I17" s="118">
        <v>-5776759307</v>
      </c>
      <c r="J17" s="68"/>
      <c r="K17" s="20">
        <v>9545620</v>
      </c>
      <c r="L17" s="68"/>
      <c r="M17" s="20">
        <v>157506381199</v>
      </c>
      <c r="N17" s="68"/>
      <c r="O17" s="20">
        <v>163283140507</v>
      </c>
      <c r="P17" s="68"/>
      <c r="Q17" s="170">
        <v>-5776759307</v>
      </c>
      <c r="R17" s="170"/>
    </row>
    <row r="18" spans="1:18" ht="21.75" customHeight="1">
      <c r="A18" s="54" t="s">
        <v>27</v>
      </c>
      <c r="B18" s="67"/>
      <c r="C18" s="118">
        <v>16000000</v>
      </c>
      <c r="D18" s="129"/>
      <c r="E18" s="118">
        <v>179565192000</v>
      </c>
      <c r="F18" s="129"/>
      <c r="G18" s="118">
        <v>169704216000</v>
      </c>
      <c r="H18" s="129"/>
      <c r="I18" s="118">
        <v>9860976000</v>
      </c>
      <c r="J18" s="68"/>
      <c r="K18" s="20">
        <v>16000000</v>
      </c>
      <c r="L18" s="68"/>
      <c r="M18" s="20">
        <v>179565192000</v>
      </c>
      <c r="N18" s="68"/>
      <c r="O18" s="20">
        <v>195381144760</v>
      </c>
      <c r="P18" s="68"/>
      <c r="Q18" s="170">
        <v>-15815952760</v>
      </c>
      <c r="R18" s="170"/>
    </row>
    <row r="19" spans="1:18" ht="21.75" customHeight="1">
      <c r="A19" s="54" t="s">
        <v>56</v>
      </c>
      <c r="B19" s="67"/>
      <c r="C19" s="118">
        <v>49333991</v>
      </c>
      <c r="D19" s="129"/>
      <c r="E19" s="118">
        <v>602220028137</v>
      </c>
      <c r="F19" s="129"/>
      <c r="G19" s="118">
        <v>587370496846</v>
      </c>
      <c r="H19" s="129"/>
      <c r="I19" s="118">
        <v>14849531291</v>
      </c>
      <c r="J19" s="68"/>
      <c r="K19" s="20">
        <v>49333991</v>
      </c>
      <c r="L19" s="68"/>
      <c r="M19" s="20">
        <v>602220028137</v>
      </c>
      <c r="N19" s="68"/>
      <c r="O19" s="20">
        <v>499999998785</v>
      </c>
      <c r="P19" s="68"/>
      <c r="Q19" s="170">
        <v>102220029352</v>
      </c>
      <c r="R19" s="170"/>
    </row>
    <row r="20" spans="1:18" ht="21.75" customHeight="1">
      <c r="A20" s="54" t="s">
        <v>58</v>
      </c>
      <c r="B20" s="67"/>
      <c r="C20" s="118">
        <v>66757635</v>
      </c>
      <c r="D20" s="129"/>
      <c r="E20" s="118">
        <v>1045758352275</v>
      </c>
      <c r="F20" s="129"/>
      <c r="G20" s="118">
        <v>1020390450975</v>
      </c>
      <c r="H20" s="129"/>
      <c r="I20" s="118">
        <v>25367901300</v>
      </c>
      <c r="J20" s="68"/>
      <c r="K20" s="20">
        <v>66757635</v>
      </c>
      <c r="L20" s="68"/>
      <c r="M20" s="20">
        <v>1045758352275</v>
      </c>
      <c r="N20" s="68"/>
      <c r="O20" s="20">
        <v>999999998940</v>
      </c>
      <c r="P20" s="68"/>
      <c r="Q20" s="170">
        <v>45758353335</v>
      </c>
      <c r="R20" s="170"/>
    </row>
    <row r="21" spans="1:18" ht="21.75" customHeight="1">
      <c r="A21" s="54" t="s">
        <v>19</v>
      </c>
      <c r="B21" s="67"/>
      <c r="C21" s="118">
        <v>30000000</v>
      </c>
      <c r="D21" s="129"/>
      <c r="E21" s="118">
        <v>91313433000</v>
      </c>
      <c r="F21" s="129"/>
      <c r="G21" s="118">
        <v>93878082000</v>
      </c>
      <c r="H21" s="129"/>
      <c r="I21" s="118">
        <v>-2564649000</v>
      </c>
      <c r="J21" s="68"/>
      <c r="K21" s="20">
        <v>30000000</v>
      </c>
      <c r="L21" s="68"/>
      <c r="M21" s="20">
        <v>91313433000</v>
      </c>
      <c r="N21" s="68"/>
      <c r="O21" s="20">
        <v>80084248800</v>
      </c>
      <c r="P21" s="68"/>
      <c r="Q21" s="170">
        <v>11229184200</v>
      </c>
      <c r="R21" s="170"/>
    </row>
    <row r="22" spans="1:18" ht="21.75" customHeight="1">
      <c r="A22" s="54" t="s">
        <v>18</v>
      </c>
      <c r="B22" s="67"/>
      <c r="C22" s="118">
        <v>30400000</v>
      </c>
      <c r="D22" s="129"/>
      <c r="E22" s="118">
        <v>102170844720</v>
      </c>
      <c r="F22" s="129"/>
      <c r="G22" s="118">
        <v>106673493600</v>
      </c>
      <c r="H22" s="129"/>
      <c r="I22" s="118">
        <v>-4502648880</v>
      </c>
      <c r="J22" s="68"/>
      <c r="K22" s="20">
        <v>30400000</v>
      </c>
      <c r="L22" s="68"/>
      <c r="M22" s="20">
        <v>102170844720</v>
      </c>
      <c r="N22" s="68"/>
      <c r="O22" s="20">
        <v>104551230019</v>
      </c>
      <c r="P22" s="68"/>
      <c r="Q22" s="170">
        <v>-2380385299</v>
      </c>
      <c r="R22" s="170"/>
    </row>
    <row r="23" spans="1:18" ht="21.75" customHeight="1">
      <c r="A23" s="54" t="s">
        <v>28</v>
      </c>
      <c r="B23" s="67"/>
      <c r="C23" s="118">
        <v>15000000</v>
      </c>
      <c r="D23" s="129"/>
      <c r="E23" s="118">
        <v>151344112500</v>
      </c>
      <c r="F23" s="129"/>
      <c r="G23" s="118">
        <v>158203057500</v>
      </c>
      <c r="H23" s="129"/>
      <c r="I23" s="118">
        <v>-6858945000</v>
      </c>
      <c r="J23" s="68"/>
      <c r="K23" s="20">
        <v>15000000</v>
      </c>
      <c r="L23" s="68"/>
      <c r="M23" s="20">
        <v>151344112500</v>
      </c>
      <c r="N23" s="68"/>
      <c r="O23" s="20">
        <v>157496020364</v>
      </c>
      <c r="P23" s="68"/>
      <c r="Q23" s="170">
        <v>-6151907864</v>
      </c>
      <c r="R23" s="170"/>
    </row>
    <row r="24" spans="1:18" ht="21.75" customHeight="1">
      <c r="A24" s="54" t="s">
        <v>62</v>
      </c>
      <c r="B24" s="67"/>
      <c r="C24" s="118">
        <v>4000000</v>
      </c>
      <c r="D24" s="129"/>
      <c r="E24" s="118">
        <v>38889763500</v>
      </c>
      <c r="F24" s="129"/>
      <c r="G24" s="118">
        <v>41986082250</v>
      </c>
      <c r="H24" s="129"/>
      <c r="I24" s="118">
        <v>-3096318750</v>
      </c>
      <c r="J24" s="68"/>
      <c r="K24" s="20">
        <v>4000000</v>
      </c>
      <c r="L24" s="68"/>
      <c r="M24" s="20">
        <v>38889763500</v>
      </c>
      <c r="N24" s="68"/>
      <c r="O24" s="20">
        <v>39952500000</v>
      </c>
      <c r="P24" s="68"/>
      <c r="Q24" s="170">
        <v>-1062736500</v>
      </c>
      <c r="R24" s="170"/>
    </row>
    <row r="25" spans="1:18" ht="21.75" customHeight="1">
      <c r="A25" s="54" t="s">
        <v>29</v>
      </c>
      <c r="B25" s="67"/>
      <c r="C25" s="118">
        <v>23200000</v>
      </c>
      <c r="D25" s="129"/>
      <c r="E25" s="118">
        <v>124534584000</v>
      </c>
      <c r="F25" s="129"/>
      <c r="G25" s="118">
        <v>131222552400</v>
      </c>
      <c r="H25" s="129"/>
      <c r="I25" s="118">
        <v>-6687968400</v>
      </c>
      <c r="J25" s="68"/>
      <c r="K25" s="20">
        <v>23200000</v>
      </c>
      <c r="L25" s="68"/>
      <c r="M25" s="20">
        <v>124534584000</v>
      </c>
      <c r="N25" s="68"/>
      <c r="O25" s="20">
        <v>117500939025</v>
      </c>
      <c r="P25" s="68"/>
      <c r="Q25" s="170">
        <v>7033644975</v>
      </c>
      <c r="R25" s="170"/>
    </row>
    <row r="26" spans="1:18" ht="21.75" customHeight="1">
      <c r="A26" s="54" t="s">
        <v>59</v>
      </c>
      <c r="B26" s="67"/>
      <c r="C26" s="118">
        <v>12800000</v>
      </c>
      <c r="D26" s="129"/>
      <c r="E26" s="118">
        <v>331044951680</v>
      </c>
      <c r="F26" s="129"/>
      <c r="G26" s="118">
        <v>321707130400</v>
      </c>
      <c r="H26" s="129"/>
      <c r="I26" s="118">
        <v>9337821280</v>
      </c>
      <c r="J26" s="68"/>
      <c r="K26" s="20">
        <v>12800000</v>
      </c>
      <c r="L26" s="68"/>
      <c r="M26" s="20">
        <v>331044951680</v>
      </c>
      <c r="N26" s="68"/>
      <c r="O26" s="20">
        <v>300214269367</v>
      </c>
      <c r="P26" s="68"/>
      <c r="Q26" s="170">
        <v>30830682313</v>
      </c>
      <c r="R26" s="170"/>
    </row>
    <row r="27" spans="1:18" ht="21.75" customHeight="1">
      <c r="A27" s="54" t="s">
        <v>25</v>
      </c>
      <c r="B27" s="67"/>
      <c r="C27" s="118">
        <v>8500000</v>
      </c>
      <c r="D27" s="129"/>
      <c r="E27" s="118">
        <v>151836167250</v>
      </c>
      <c r="F27" s="129"/>
      <c r="G27" s="118">
        <v>163411879500</v>
      </c>
      <c r="H27" s="129"/>
      <c r="I27" s="118">
        <v>-11575712250</v>
      </c>
      <c r="J27" s="68"/>
      <c r="K27" s="20">
        <v>8500000</v>
      </c>
      <c r="L27" s="68"/>
      <c r="M27" s="20">
        <v>151836167250</v>
      </c>
      <c r="N27" s="68"/>
      <c r="O27" s="20">
        <v>193384293778</v>
      </c>
      <c r="P27" s="68"/>
      <c r="Q27" s="170">
        <v>-41548126528</v>
      </c>
      <c r="R27" s="170"/>
    </row>
    <row r="28" spans="1:18" ht="21.75" customHeight="1">
      <c r="A28" s="54" t="s">
        <v>26</v>
      </c>
      <c r="B28" s="67"/>
      <c r="C28" s="118">
        <v>15000000</v>
      </c>
      <c r="D28" s="129"/>
      <c r="E28" s="118">
        <v>188471880000</v>
      </c>
      <c r="F28" s="129"/>
      <c r="G28" s="118">
        <v>177736140000</v>
      </c>
      <c r="H28" s="129"/>
      <c r="I28" s="118">
        <v>10735740000</v>
      </c>
      <c r="J28" s="68"/>
      <c r="K28" s="20">
        <v>15000000</v>
      </c>
      <c r="L28" s="68"/>
      <c r="M28" s="20">
        <v>188471880000</v>
      </c>
      <c r="N28" s="68"/>
      <c r="O28" s="20">
        <v>190226365612</v>
      </c>
      <c r="P28" s="68"/>
      <c r="Q28" s="170">
        <v>-1754485612</v>
      </c>
      <c r="R28" s="170"/>
    </row>
    <row r="29" spans="1:18" ht="21.75" customHeight="1">
      <c r="A29" s="54" t="s">
        <v>31</v>
      </c>
      <c r="B29" s="67"/>
      <c r="C29" s="118">
        <v>4400000</v>
      </c>
      <c r="D29" s="129"/>
      <c r="E29" s="118">
        <v>44612964000</v>
      </c>
      <c r="F29" s="129"/>
      <c r="G29" s="118">
        <v>52748269200</v>
      </c>
      <c r="H29" s="129"/>
      <c r="I29" s="118">
        <v>-8135305200</v>
      </c>
      <c r="J29" s="68"/>
      <c r="K29" s="20">
        <v>4400000</v>
      </c>
      <c r="L29" s="68"/>
      <c r="M29" s="20">
        <v>44612964000</v>
      </c>
      <c r="N29" s="68"/>
      <c r="O29" s="20">
        <v>52525698367</v>
      </c>
      <c r="P29" s="68"/>
      <c r="Q29" s="170">
        <v>-7912734367</v>
      </c>
      <c r="R29" s="170"/>
    </row>
    <row r="30" spans="1:18" ht="21.75" customHeight="1">
      <c r="A30" s="54" t="s">
        <v>64</v>
      </c>
      <c r="B30" s="67"/>
      <c r="C30" s="118">
        <v>5141705</v>
      </c>
      <c r="D30" s="129"/>
      <c r="E30" s="118">
        <v>82426367566</v>
      </c>
      <c r="F30" s="129"/>
      <c r="G30" s="118">
        <v>84326539279</v>
      </c>
      <c r="H30" s="129"/>
      <c r="I30" s="118">
        <v>-1900171712</v>
      </c>
      <c r="J30" s="68"/>
      <c r="K30" s="20">
        <v>5141705</v>
      </c>
      <c r="L30" s="68"/>
      <c r="M30" s="20">
        <v>82426367566</v>
      </c>
      <c r="N30" s="68"/>
      <c r="O30" s="20">
        <v>69493536600</v>
      </c>
      <c r="P30" s="68"/>
      <c r="Q30" s="170">
        <v>12932830966</v>
      </c>
      <c r="R30" s="170"/>
    </row>
    <row r="31" spans="1:18" ht="21.75" customHeight="1">
      <c r="A31" s="54" t="s">
        <v>23</v>
      </c>
      <c r="B31" s="67"/>
      <c r="C31" s="118">
        <v>60400000</v>
      </c>
      <c r="D31" s="129"/>
      <c r="E31" s="118">
        <v>191829780900</v>
      </c>
      <c r="F31" s="129"/>
      <c r="G31" s="118">
        <v>182103200460</v>
      </c>
      <c r="H31" s="129"/>
      <c r="I31" s="118">
        <v>9726580440</v>
      </c>
      <c r="J31" s="68"/>
      <c r="K31" s="20">
        <v>60400000</v>
      </c>
      <c r="L31" s="68"/>
      <c r="M31" s="20">
        <v>191829780900</v>
      </c>
      <c r="N31" s="68"/>
      <c r="O31" s="20">
        <v>201946832046</v>
      </c>
      <c r="P31" s="68"/>
      <c r="Q31" s="170">
        <v>-10117051146</v>
      </c>
      <c r="R31" s="170"/>
    </row>
    <row r="32" spans="1:18" ht="21.75" customHeight="1">
      <c r="A32" s="54" t="s">
        <v>20</v>
      </c>
      <c r="B32" s="67"/>
      <c r="C32" s="118">
        <v>62400000</v>
      </c>
      <c r="D32" s="129"/>
      <c r="E32" s="118">
        <v>183853126080</v>
      </c>
      <c r="F32" s="129"/>
      <c r="G32" s="118">
        <v>203144058000</v>
      </c>
      <c r="H32" s="129"/>
      <c r="I32" s="118">
        <v>-19290931920</v>
      </c>
      <c r="J32" s="68"/>
      <c r="K32" s="20">
        <v>62400000</v>
      </c>
      <c r="L32" s="68"/>
      <c r="M32" s="20">
        <v>183853126080</v>
      </c>
      <c r="N32" s="68"/>
      <c r="O32" s="20">
        <v>194368686592</v>
      </c>
      <c r="P32" s="68"/>
      <c r="Q32" s="170">
        <v>-10515560512</v>
      </c>
      <c r="R32" s="170"/>
    </row>
    <row r="33" spans="1:18" ht="21.75" customHeight="1">
      <c r="A33" s="54" t="s">
        <v>22</v>
      </c>
      <c r="B33" s="67"/>
      <c r="C33" s="118">
        <v>5000000</v>
      </c>
      <c r="D33" s="129"/>
      <c r="E33" s="118">
        <v>48211425000</v>
      </c>
      <c r="F33" s="129"/>
      <c r="G33" s="118">
        <v>49255177500</v>
      </c>
      <c r="H33" s="129"/>
      <c r="I33" s="118">
        <v>-1043752500</v>
      </c>
      <c r="J33" s="68"/>
      <c r="K33" s="20">
        <v>5000000</v>
      </c>
      <c r="L33" s="68"/>
      <c r="M33" s="20">
        <v>48211425000</v>
      </c>
      <c r="N33" s="68"/>
      <c r="O33" s="20">
        <v>52400582468</v>
      </c>
      <c r="P33" s="68"/>
      <c r="Q33" s="170">
        <v>-4189157468</v>
      </c>
      <c r="R33" s="170"/>
    </row>
    <row r="34" spans="1:18" ht="21.75" customHeight="1">
      <c r="A34" s="54" t="s">
        <v>85</v>
      </c>
      <c r="B34" s="67"/>
      <c r="C34" s="118">
        <v>550000</v>
      </c>
      <c r="D34" s="129"/>
      <c r="E34" s="118">
        <v>500315801321</v>
      </c>
      <c r="F34" s="129"/>
      <c r="G34" s="118">
        <v>492820000000</v>
      </c>
      <c r="H34" s="129"/>
      <c r="I34" s="118">
        <v>7495801321</v>
      </c>
      <c r="J34" s="68"/>
      <c r="K34" s="20">
        <v>550000</v>
      </c>
      <c r="L34" s="68"/>
      <c r="M34" s="20">
        <v>500315801321</v>
      </c>
      <c r="N34" s="68"/>
      <c r="O34" s="20">
        <v>492820000000</v>
      </c>
      <c r="P34" s="68"/>
      <c r="Q34" s="170">
        <v>7495801321</v>
      </c>
      <c r="R34" s="170"/>
    </row>
    <row r="35" spans="1:18" ht="21.75" customHeight="1">
      <c r="A35" s="54" t="s">
        <v>77</v>
      </c>
      <c r="B35" s="67"/>
      <c r="C35" s="118">
        <v>741478</v>
      </c>
      <c r="D35" s="129"/>
      <c r="E35" s="118">
        <v>503742981032</v>
      </c>
      <c r="F35" s="129"/>
      <c r="G35" s="118">
        <v>495217529551</v>
      </c>
      <c r="H35" s="129"/>
      <c r="I35" s="118">
        <v>8525451481</v>
      </c>
      <c r="J35" s="68"/>
      <c r="K35" s="20">
        <v>741478</v>
      </c>
      <c r="L35" s="68"/>
      <c r="M35" s="20">
        <v>503742981032</v>
      </c>
      <c r="N35" s="68"/>
      <c r="O35" s="20">
        <v>417076600123</v>
      </c>
      <c r="P35" s="68"/>
      <c r="Q35" s="170">
        <v>86666380909</v>
      </c>
      <c r="R35" s="170"/>
    </row>
    <row r="36" spans="1:18" ht="21.75" customHeight="1">
      <c r="A36" s="54" t="s">
        <v>78</v>
      </c>
      <c r="B36" s="67"/>
      <c r="C36" s="20">
        <v>9086</v>
      </c>
      <c r="D36" s="68"/>
      <c r="E36" s="20">
        <v>5510477784</v>
      </c>
      <c r="F36" s="68"/>
      <c r="G36" s="20">
        <v>5399648676</v>
      </c>
      <c r="H36" s="68"/>
      <c r="I36" s="20">
        <v>110829108</v>
      </c>
      <c r="J36" s="68"/>
      <c r="K36" s="20">
        <v>9086</v>
      </c>
      <c r="L36" s="68"/>
      <c r="M36" s="20">
        <v>5510477784</v>
      </c>
      <c r="N36" s="68"/>
      <c r="O36" s="20">
        <v>5082255524</v>
      </c>
      <c r="P36" s="68"/>
      <c r="Q36" s="170">
        <v>428222260</v>
      </c>
      <c r="R36" s="170"/>
    </row>
    <row r="37" spans="1:18" ht="21.75" customHeight="1">
      <c r="A37" s="54" t="s">
        <v>80</v>
      </c>
      <c r="B37" s="67"/>
      <c r="C37" s="20">
        <v>750000</v>
      </c>
      <c r="D37" s="68"/>
      <c r="E37" s="20">
        <v>749864062500</v>
      </c>
      <c r="F37" s="68"/>
      <c r="G37" s="20">
        <v>749864062500</v>
      </c>
      <c r="H37" s="68"/>
      <c r="I37" s="20">
        <v>0</v>
      </c>
      <c r="J37" s="68"/>
      <c r="K37" s="20">
        <v>750000</v>
      </c>
      <c r="L37" s="68"/>
      <c r="M37" s="20">
        <v>749864062500</v>
      </c>
      <c r="N37" s="68"/>
      <c r="O37" s="20">
        <v>750000000000</v>
      </c>
      <c r="P37" s="68"/>
      <c r="Q37" s="170">
        <v>-135937500</v>
      </c>
      <c r="R37" s="170"/>
    </row>
    <row r="38" spans="1:18" ht="21.75" customHeight="1">
      <c r="A38" s="54" t="s">
        <v>74</v>
      </c>
      <c r="B38" s="67"/>
      <c r="C38" s="20">
        <v>963748</v>
      </c>
      <c r="D38" s="68"/>
      <c r="E38" s="20">
        <v>568990045858</v>
      </c>
      <c r="F38" s="68"/>
      <c r="G38" s="20">
        <v>560790036899</v>
      </c>
      <c r="H38" s="68"/>
      <c r="I38" s="20">
        <v>8200008959</v>
      </c>
      <c r="J38" s="68"/>
      <c r="K38" s="20">
        <v>963748</v>
      </c>
      <c r="L38" s="68"/>
      <c r="M38" s="20">
        <v>568990045858</v>
      </c>
      <c r="N38" s="68"/>
      <c r="O38" s="20">
        <v>496611955267</v>
      </c>
      <c r="P38" s="68"/>
      <c r="Q38" s="170">
        <v>72378090591</v>
      </c>
      <c r="R38" s="170"/>
    </row>
    <row r="39" spans="1:18" ht="21.75" customHeight="1">
      <c r="A39" s="54" t="s">
        <v>75</v>
      </c>
      <c r="B39" s="67"/>
      <c r="C39" s="20">
        <v>499056</v>
      </c>
      <c r="D39" s="68"/>
      <c r="E39" s="20">
        <v>286905189007</v>
      </c>
      <c r="F39" s="68"/>
      <c r="G39" s="20">
        <v>282913464638</v>
      </c>
      <c r="H39" s="68"/>
      <c r="I39" s="20">
        <v>3991724369</v>
      </c>
      <c r="J39" s="68"/>
      <c r="K39" s="20">
        <v>499056</v>
      </c>
      <c r="L39" s="68"/>
      <c r="M39" s="20">
        <v>286905189007</v>
      </c>
      <c r="N39" s="68"/>
      <c r="O39" s="20">
        <v>257075557333</v>
      </c>
      <c r="P39" s="68"/>
      <c r="Q39" s="170">
        <v>29829631674</v>
      </c>
      <c r="R39" s="170"/>
    </row>
    <row r="40" spans="1:18" ht="21.75" customHeight="1">
      <c r="A40" s="54" t="s">
        <v>73</v>
      </c>
      <c r="B40" s="67"/>
      <c r="C40" s="20">
        <v>842861</v>
      </c>
      <c r="D40" s="68"/>
      <c r="E40" s="20">
        <v>520726270373</v>
      </c>
      <c r="F40" s="68"/>
      <c r="G40" s="20">
        <v>512787958833</v>
      </c>
      <c r="H40" s="68"/>
      <c r="I40" s="20">
        <v>7938311540</v>
      </c>
      <c r="J40" s="68"/>
      <c r="K40" s="20">
        <v>842861</v>
      </c>
      <c r="L40" s="68"/>
      <c r="M40" s="20">
        <v>520726270373</v>
      </c>
      <c r="N40" s="68"/>
      <c r="O40" s="20">
        <v>411078661146</v>
      </c>
      <c r="P40" s="68"/>
      <c r="Q40" s="170">
        <v>109647609227</v>
      </c>
      <c r="R40" s="170"/>
    </row>
    <row r="41" spans="1:18" ht="21.75" customHeight="1">
      <c r="A41" s="54" t="s">
        <v>76</v>
      </c>
      <c r="B41" s="67"/>
      <c r="C41" s="20">
        <v>875305</v>
      </c>
      <c r="D41" s="68"/>
      <c r="E41" s="20">
        <v>495682893188</v>
      </c>
      <c r="F41" s="68"/>
      <c r="G41" s="20">
        <v>488235397741</v>
      </c>
      <c r="H41" s="68"/>
      <c r="I41" s="20">
        <v>7447495447</v>
      </c>
      <c r="J41" s="68"/>
      <c r="K41" s="20">
        <v>875305</v>
      </c>
      <c r="L41" s="68"/>
      <c r="M41" s="20">
        <v>495682893188</v>
      </c>
      <c r="N41" s="68"/>
      <c r="O41" s="20">
        <v>458749270418</v>
      </c>
      <c r="P41" s="68"/>
      <c r="Q41" s="170">
        <v>36933622770</v>
      </c>
      <c r="R41" s="170"/>
    </row>
    <row r="42" spans="1:18" ht="21.75" customHeight="1">
      <c r="A42" s="54" t="s">
        <v>81</v>
      </c>
      <c r="B42" s="67"/>
      <c r="C42" s="20">
        <v>3200000</v>
      </c>
      <c r="D42" s="68"/>
      <c r="E42" s="20">
        <v>2834686120000</v>
      </c>
      <c r="F42" s="68"/>
      <c r="G42" s="20">
        <v>2803331804000</v>
      </c>
      <c r="H42" s="68"/>
      <c r="I42" s="20">
        <v>31354316000</v>
      </c>
      <c r="J42" s="68"/>
      <c r="K42" s="20">
        <v>3200000</v>
      </c>
      <c r="L42" s="68"/>
      <c r="M42" s="20">
        <v>2834686120000</v>
      </c>
      <c r="N42" s="68"/>
      <c r="O42" s="20">
        <v>2910670184750</v>
      </c>
      <c r="P42" s="68"/>
      <c r="Q42" s="170">
        <v>-75984064750</v>
      </c>
      <c r="R42" s="170"/>
    </row>
    <row r="43" spans="1:18" ht="21.75" customHeight="1">
      <c r="A43" s="54" t="s">
        <v>79</v>
      </c>
      <c r="B43" s="67"/>
      <c r="C43" s="20">
        <v>1500000</v>
      </c>
      <c r="D43" s="68"/>
      <c r="E43" s="20">
        <v>1499728125000</v>
      </c>
      <c r="F43" s="68"/>
      <c r="G43" s="20">
        <v>1499728125000</v>
      </c>
      <c r="H43" s="68"/>
      <c r="I43" s="20">
        <v>0</v>
      </c>
      <c r="J43" s="68"/>
      <c r="K43" s="20">
        <v>1500000</v>
      </c>
      <c r="L43" s="68"/>
      <c r="M43" s="20">
        <v>1499728125000</v>
      </c>
      <c r="N43" s="68"/>
      <c r="O43" s="20">
        <v>1500000000000</v>
      </c>
      <c r="P43" s="68"/>
      <c r="Q43" s="170">
        <v>-271875000</v>
      </c>
      <c r="R43" s="170"/>
    </row>
    <row r="44" spans="1:18" ht="21.75" customHeight="1">
      <c r="A44" s="54" t="s">
        <v>82</v>
      </c>
      <c r="B44" s="67"/>
      <c r="C44" s="20">
        <v>5000000</v>
      </c>
      <c r="D44" s="68"/>
      <c r="E44" s="20">
        <v>4693649121875</v>
      </c>
      <c r="F44" s="68"/>
      <c r="G44" s="20">
        <v>4674152656250</v>
      </c>
      <c r="H44" s="68"/>
      <c r="I44" s="20">
        <v>19496465625</v>
      </c>
      <c r="J44" s="68"/>
      <c r="K44" s="20">
        <v>5000000</v>
      </c>
      <c r="L44" s="68"/>
      <c r="M44" s="20">
        <v>4693649121875</v>
      </c>
      <c r="N44" s="68"/>
      <c r="O44" s="20">
        <v>4882000000000</v>
      </c>
      <c r="P44" s="68"/>
      <c r="Q44" s="170">
        <v>-188350878125</v>
      </c>
      <c r="R44" s="170"/>
    </row>
    <row r="45" spans="1:18" ht="21.75" customHeight="1">
      <c r="A45" s="121" t="s">
        <v>83</v>
      </c>
      <c r="B45" s="67"/>
      <c r="C45" s="20">
        <v>150000</v>
      </c>
      <c r="D45" s="68"/>
      <c r="E45" s="20">
        <v>140305565006</v>
      </c>
      <c r="F45" s="68"/>
      <c r="G45" s="20">
        <v>142733624840</v>
      </c>
      <c r="H45" s="68"/>
      <c r="I45" s="20">
        <v>-2428059833</v>
      </c>
      <c r="J45" s="68"/>
      <c r="K45" s="20">
        <v>150000</v>
      </c>
      <c r="L45" s="68"/>
      <c r="M45" s="20">
        <v>140305565006</v>
      </c>
      <c r="N45" s="68"/>
      <c r="O45" s="20">
        <v>146100000000</v>
      </c>
      <c r="P45" s="68"/>
      <c r="Q45" s="170">
        <v>-5794434993</v>
      </c>
      <c r="R45" s="170"/>
    </row>
    <row r="46" spans="1:18" ht="21.75" customHeight="1">
      <c r="A46" s="121" t="s">
        <v>84</v>
      </c>
      <c r="B46" s="67"/>
      <c r="C46" s="20">
        <v>3091657</v>
      </c>
      <c r="D46" s="68"/>
      <c r="E46" s="20">
        <v>2905630838938</v>
      </c>
      <c r="F46" s="68"/>
      <c r="G46" s="20">
        <v>2848692838881</v>
      </c>
      <c r="H46" s="68"/>
      <c r="I46" s="20">
        <v>56938000057</v>
      </c>
      <c r="J46" s="68"/>
      <c r="K46" s="20">
        <v>3091657</v>
      </c>
      <c r="L46" s="68"/>
      <c r="M46" s="20">
        <v>2905630838938</v>
      </c>
      <c r="N46" s="68"/>
      <c r="O46" s="20">
        <v>2925635019100</v>
      </c>
      <c r="P46" s="68"/>
      <c r="Q46" s="170">
        <v>-20004180161</v>
      </c>
      <c r="R46" s="170"/>
    </row>
    <row r="47" spans="1:18" ht="21.75" customHeight="1">
      <c r="A47" s="122" t="s">
        <v>233</v>
      </c>
      <c r="B47" s="67"/>
      <c r="C47" s="23">
        <v>50000000</v>
      </c>
      <c r="D47" s="68"/>
      <c r="E47" s="23">
        <v>49987125000</v>
      </c>
      <c r="F47" s="68"/>
      <c r="G47" s="23">
        <v>49987125000</v>
      </c>
      <c r="H47" s="68"/>
      <c r="I47" s="23">
        <v>0</v>
      </c>
      <c r="J47" s="68"/>
      <c r="K47" s="23">
        <v>50000000</v>
      </c>
      <c r="L47" s="68"/>
      <c r="M47" s="23">
        <v>49987125000</v>
      </c>
      <c r="N47" s="68"/>
      <c r="O47" s="23">
        <v>49987125000</v>
      </c>
      <c r="P47" s="68"/>
      <c r="Q47" s="173">
        <v>0</v>
      </c>
      <c r="R47" s="173"/>
    </row>
    <row r="48" spans="1:18" ht="21.75" thickBot="1">
      <c r="A48" s="119" t="s">
        <v>32</v>
      </c>
      <c r="B48" s="67"/>
      <c r="C48" s="57">
        <f>SUM(C8:C47)</f>
        <v>872555634</v>
      </c>
      <c r="D48" s="68"/>
      <c r="E48" s="57">
        <f>SUM(E8:E47)</f>
        <v>24829672531510</v>
      </c>
      <c r="F48" s="68"/>
      <c r="G48" s="57">
        <f>SUM(G8:G47)</f>
        <v>24446726520755</v>
      </c>
      <c r="H48" s="68"/>
      <c r="I48" s="57">
        <f>SUM(I8:I47)</f>
        <v>382946010759</v>
      </c>
      <c r="J48" s="68"/>
      <c r="K48" s="57">
        <f>SUM(K8:K47)</f>
        <v>872555634</v>
      </c>
      <c r="L48" s="68"/>
      <c r="M48" s="57">
        <f>SUM(M8:M47)</f>
        <v>24829672531510</v>
      </c>
      <c r="N48" s="68"/>
      <c r="O48" s="57">
        <f>SUM(O8:O47)</f>
        <v>23907357763745</v>
      </c>
      <c r="P48" s="68"/>
      <c r="Q48" s="177">
        <f>SUM(Q8:R47)</f>
        <v>922314767768</v>
      </c>
      <c r="R48" s="177"/>
    </row>
    <row r="49" spans="1:18" ht="13.5" thickTop="1">
      <c r="A49" s="150"/>
      <c r="B49" s="67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</row>
    <row r="50" spans="1:18">
      <c r="A50" s="150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</row>
    <row r="51" spans="1:18" ht="21">
      <c r="A51" s="111"/>
      <c r="I51" s="104"/>
    </row>
    <row r="52" spans="1:18" ht="21">
      <c r="I52" s="104"/>
    </row>
    <row r="53" spans="1:18" ht="21">
      <c r="I53" s="104"/>
    </row>
    <row r="54" spans="1:18" ht="21">
      <c r="I54" s="104"/>
    </row>
    <row r="55" spans="1:18" ht="21">
      <c r="I55" s="104"/>
    </row>
  </sheetData>
  <mergeCells count="49">
    <mergeCell ref="Q38:R38"/>
    <mergeCell ref="Q39:R39"/>
    <mergeCell ref="Q40:R40"/>
    <mergeCell ref="Q41:R41"/>
    <mergeCell ref="Q42:R42"/>
    <mergeCell ref="Q48:R48"/>
    <mergeCell ref="Q43:R43"/>
    <mergeCell ref="Q44:R44"/>
    <mergeCell ref="Q45:R45"/>
    <mergeCell ref="Q46:R46"/>
    <mergeCell ref="Q47:R47"/>
    <mergeCell ref="Q37:R3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28"/>
  <sheetViews>
    <sheetView rightToLeft="1" topLeftCell="H1" zoomScale="85" zoomScaleNormal="85" workbookViewId="0">
      <selection sqref="A1:AA1"/>
    </sheetView>
  </sheetViews>
  <sheetFormatPr defaultRowHeight="15.75"/>
  <cols>
    <col min="1" max="1" width="29.28515625" style="49" customWidth="1"/>
    <col min="2" max="2" width="14.28515625" style="49" customWidth="1"/>
    <col min="3" max="3" width="1.140625" style="49" customWidth="1"/>
    <col min="4" max="4" width="2.5703125" style="49" customWidth="1"/>
    <col min="5" max="5" width="10.42578125" style="49" customWidth="1"/>
    <col min="6" max="6" width="1.28515625" style="49" customWidth="1"/>
    <col min="7" max="7" width="19" style="49" bestFit="1" customWidth="1"/>
    <col min="8" max="8" width="1.28515625" style="49" customWidth="1"/>
    <col min="9" max="9" width="19.140625" style="49" bestFit="1" customWidth="1"/>
    <col min="10" max="10" width="1.28515625" style="49" customWidth="1"/>
    <col min="11" max="11" width="12" style="49" bestFit="1" customWidth="1"/>
    <col min="12" max="12" width="1.28515625" style="49" customWidth="1"/>
    <col min="13" max="13" width="16.85546875" style="49" bestFit="1" customWidth="1"/>
    <col min="14" max="14" width="1.28515625" style="49" customWidth="1"/>
    <col min="15" max="15" width="13" style="49" customWidth="1"/>
    <col min="16" max="16" width="1.28515625" style="49" customWidth="1"/>
    <col min="17" max="17" width="15.5703125" style="49" bestFit="1" customWidth="1"/>
    <col min="18" max="18" width="1.28515625" style="49" customWidth="1"/>
    <col min="19" max="19" width="13.140625" style="49" bestFit="1" customWidth="1"/>
    <col min="20" max="20" width="1.28515625" style="49" customWidth="1"/>
    <col min="21" max="21" width="23.140625" style="49" bestFit="1" customWidth="1"/>
    <col min="22" max="22" width="1.28515625" style="49" customWidth="1"/>
    <col min="23" max="23" width="19.28515625" style="49" bestFit="1" customWidth="1"/>
    <col min="24" max="24" width="1.28515625" style="49" customWidth="1"/>
    <col min="25" max="25" width="19.28515625" style="49" bestFit="1" customWidth="1"/>
    <col min="26" max="26" width="1.28515625" style="49" customWidth="1"/>
    <col min="27" max="27" width="19.140625" style="49" bestFit="1" customWidth="1"/>
    <col min="28" max="16384" width="9.140625" style="49"/>
  </cols>
  <sheetData>
    <row r="1" spans="1:28" ht="29.1" customHeight="1">
      <c r="A1" s="169" t="s">
        <v>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</row>
    <row r="2" spans="1:28" ht="21.75" customHeight="1">
      <c r="A2" s="169" t="s">
        <v>1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</row>
    <row r="3" spans="1:28" ht="21.75" customHeight="1">
      <c r="A3" s="169" t="s">
        <v>2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</row>
    <row r="4" spans="1:28" ht="14.45" customHeight="1"/>
    <row r="5" spans="1:28" ht="21">
      <c r="A5" s="50" t="s">
        <v>49</v>
      </c>
      <c r="B5" s="58" t="s">
        <v>50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</row>
    <row r="6" spans="1:28" ht="27" customHeight="1">
      <c r="E6" s="165" t="s">
        <v>6</v>
      </c>
      <c r="F6" s="165"/>
      <c r="G6" s="165"/>
      <c r="H6" s="165"/>
      <c r="I6" s="165"/>
      <c r="K6" s="165" t="s">
        <v>7</v>
      </c>
      <c r="L6" s="165"/>
      <c r="M6" s="165"/>
      <c r="N6" s="165"/>
      <c r="O6" s="165"/>
      <c r="P6" s="165"/>
      <c r="Q6" s="165"/>
      <c r="S6" s="165" t="s">
        <v>8</v>
      </c>
      <c r="T6" s="165"/>
      <c r="U6" s="165"/>
      <c r="V6" s="165"/>
      <c r="W6" s="165"/>
      <c r="X6" s="165"/>
      <c r="Y6" s="165"/>
      <c r="Z6" s="165"/>
      <c r="AA6" s="165"/>
    </row>
    <row r="7" spans="1:28" ht="32.25" customHeight="1">
      <c r="D7" s="55"/>
      <c r="E7" s="56"/>
      <c r="F7" s="56"/>
      <c r="G7" s="56"/>
      <c r="H7" s="56"/>
      <c r="I7" s="56"/>
      <c r="J7" s="55"/>
      <c r="K7" s="166" t="s">
        <v>51</v>
      </c>
      <c r="L7" s="166"/>
      <c r="M7" s="166"/>
      <c r="N7" s="56"/>
      <c r="O7" s="166" t="s">
        <v>52</v>
      </c>
      <c r="P7" s="166"/>
      <c r="Q7" s="166"/>
      <c r="R7" s="55"/>
      <c r="S7" s="56"/>
      <c r="T7" s="56"/>
      <c r="U7" s="56"/>
      <c r="V7" s="56"/>
      <c r="W7" s="56"/>
      <c r="X7" s="56"/>
      <c r="Y7" s="56"/>
      <c r="Z7" s="56"/>
      <c r="AA7" s="56"/>
    </row>
    <row r="8" spans="1:28" ht="32.25" customHeight="1">
      <c r="A8" s="165" t="s">
        <v>53</v>
      </c>
      <c r="B8" s="165"/>
      <c r="D8" s="165" t="s">
        <v>54</v>
      </c>
      <c r="E8" s="165"/>
      <c r="F8" s="55"/>
      <c r="G8" s="2" t="s">
        <v>13</v>
      </c>
      <c r="H8" s="55"/>
      <c r="I8" s="2" t="s">
        <v>14</v>
      </c>
      <c r="J8" s="55"/>
      <c r="K8" s="4" t="s">
        <v>12</v>
      </c>
      <c r="L8" s="56"/>
      <c r="M8" s="4" t="s">
        <v>13</v>
      </c>
      <c r="N8" s="55"/>
      <c r="O8" s="4" t="s">
        <v>12</v>
      </c>
      <c r="P8" s="56"/>
      <c r="Q8" s="4" t="s">
        <v>15</v>
      </c>
      <c r="R8" s="55"/>
      <c r="S8" s="2" t="s">
        <v>12</v>
      </c>
      <c r="T8" s="55"/>
      <c r="U8" s="2" t="s">
        <v>55</v>
      </c>
      <c r="V8" s="55"/>
      <c r="W8" s="2" t="s">
        <v>13</v>
      </c>
      <c r="X8" s="55"/>
      <c r="Y8" s="2" t="s">
        <v>14</v>
      </c>
      <c r="Z8" s="55"/>
      <c r="AA8" s="2" t="s">
        <v>17</v>
      </c>
    </row>
    <row r="9" spans="1:28" ht="21">
      <c r="A9" s="174" t="s">
        <v>56</v>
      </c>
      <c r="B9" s="174"/>
      <c r="D9" s="168">
        <v>49333991</v>
      </c>
      <c r="E9" s="168"/>
      <c r="F9" s="55"/>
      <c r="G9" s="18">
        <v>499999998785</v>
      </c>
      <c r="H9" s="55"/>
      <c r="I9" s="18">
        <v>587370496846</v>
      </c>
      <c r="J9" s="55"/>
      <c r="K9" s="18">
        <v>0</v>
      </c>
      <c r="L9" s="55"/>
      <c r="M9" s="18">
        <v>0</v>
      </c>
      <c r="N9" s="55"/>
      <c r="O9" s="18">
        <v>0</v>
      </c>
      <c r="P9" s="55"/>
      <c r="Q9" s="18">
        <v>0</v>
      </c>
      <c r="R9" s="55"/>
      <c r="S9" s="18">
        <v>49333991</v>
      </c>
      <c r="T9" s="55"/>
      <c r="U9" s="18">
        <v>12207</v>
      </c>
      <c r="V9" s="55"/>
      <c r="W9" s="18">
        <v>499999998785</v>
      </c>
      <c r="X9" s="55"/>
      <c r="Y9" s="18">
        <v>602220028137</v>
      </c>
      <c r="Z9" s="55"/>
      <c r="AA9" s="138">
        <v>1.12E-2</v>
      </c>
    </row>
    <row r="10" spans="1:28" ht="21">
      <c r="A10" s="175" t="s">
        <v>57</v>
      </c>
      <c r="B10" s="175"/>
      <c r="D10" s="170">
        <v>38305370</v>
      </c>
      <c r="E10" s="170"/>
      <c r="F10" s="55"/>
      <c r="G10" s="20">
        <v>499999994610</v>
      </c>
      <c r="H10" s="55"/>
      <c r="I10" s="20">
        <v>593924761850</v>
      </c>
      <c r="J10" s="55"/>
      <c r="K10" s="20">
        <v>0</v>
      </c>
      <c r="L10" s="55"/>
      <c r="M10" s="20">
        <v>0</v>
      </c>
      <c r="N10" s="55"/>
      <c r="O10" s="20">
        <v>0</v>
      </c>
      <c r="P10" s="55"/>
      <c r="Q10" s="20">
        <v>0</v>
      </c>
      <c r="R10" s="55"/>
      <c r="S10" s="20">
        <v>38305370</v>
      </c>
      <c r="T10" s="55"/>
      <c r="U10" s="20">
        <v>15896</v>
      </c>
      <c r="V10" s="55"/>
      <c r="W10" s="20">
        <v>499999994610</v>
      </c>
      <c r="X10" s="55"/>
      <c r="Y10" s="20">
        <v>608902161520</v>
      </c>
      <c r="Z10" s="55"/>
      <c r="AA10" s="110">
        <v>1.1299999999999999E-2</v>
      </c>
    </row>
    <row r="11" spans="1:28" ht="21">
      <c r="A11" s="175" t="s">
        <v>58</v>
      </c>
      <c r="B11" s="175"/>
      <c r="D11" s="170">
        <v>66757635</v>
      </c>
      <c r="E11" s="170"/>
      <c r="F11" s="55"/>
      <c r="G11" s="20">
        <v>999999998940</v>
      </c>
      <c r="H11" s="55"/>
      <c r="I11" s="20">
        <v>1020390450975</v>
      </c>
      <c r="J11" s="55"/>
      <c r="K11" s="20">
        <v>0</v>
      </c>
      <c r="L11" s="55"/>
      <c r="M11" s="20">
        <v>0</v>
      </c>
      <c r="N11" s="55"/>
      <c r="O11" s="20">
        <v>0</v>
      </c>
      <c r="P11" s="55"/>
      <c r="Q11" s="20">
        <v>0</v>
      </c>
      <c r="R11" s="55"/>
      <c r="S11" s="20">
        <v>66757635</v>
      </c>
      <c r="T11" s="55"/>
      <c r="U11" s="20">
        <v>15665</v>
      </c>
      <c r="V11" s="55"/>
      <c r="W11" s="20">
        <v>999999998940</v>
      </c>
      <c r="X11" s="55"/>
      <c r="Y11" s="20">
        <v>1045758352275</v>
      </c>
      <c r="Z11" s="55"/>
      <c r="AA11" s="29">
        <v>1.9400000000000001E-2</v>
      </c>
    </row>
    <row r="12" spans="1:28" ht="21">
      <c r="A12" s="175" t="s">
        <v>59</v>
      </c>
      <c r="B12" s="175"/>
      <c r="D12" s="170">
        <v>12800000</v>
      </c>
      <c r="E12" s="170"/>
      <c r="F12" s="55"/>
      <c r="G12" s="20">
        <v>300214269367</v>
      </c>
      <c r="H12" s="55"/>
      <c r="I12" s="20">
        <v>321707130400</v>
      </c>
      <c r="J12" s="55"/>
      <c r="K12" s="20">
        <v>0</v>
      </c>
      <c r="L12" s="55"/>
      <c r="M12" s="20">
        <v>0</v>
      </c>
      <c r="N12" s="55"/>
      <c r="O12" s="20">
        <v>0</v>
      </c>
      <c r="P12" s="55"/>
      <c r="Q12" s="20">
        <v>0</v>
      </c>
      <c r="R12" s="55"/>
      <c r="S12" s="20">
        <v>12800000</v>
      </c>
      <c r="T12" s="55"/>
      <c r="U12" s="20">
        <v>25880</v>
      </c>
      <c r="V12" s="55"/>
      <c r="W12" s="20">
        <v>300214269367</v>
      </c>
      <c r="X12" s="55"/>
      <c r="Y12" s="20">
        <v>331044951680</v>
      </c>
      <c r="Z12" s="55"/>
      <c r="AA12" s="29">
        <v>6.1000000000000004E-3</v>
      </c>
    </row>
    <row r="13" spans="1:28" ht="21">
      <c r="A13" s="175" t="s">
        <v>60</v>
      </c>
      <c r="B13" s="175"/>
      <c r="D13" s="170">
        <v>138434563</v>
      </c>
      <c r="E13" s="170"/>
      <c r="F13" s="55"/>
      <c r="G13" s="20">
        <v>1499999979434</v>
      </c>
      <c r="H13" s="55"/>
      <c r="I13" s="20">
        <v>1644879477566</v>
      </c>
      <c r="J13" s="55"/>
      <c r="K13" s="20">
        <v>0</v>
      </c>
      <c r="L13" s="55"/>
      <c r="M13" s="20">
        <v>0</v>
      </c>
      <c r="N13" s="55"/>
      <c r="O13" s="20">
        <v>0</v>
      </c>
      <c r="P13" s="55"/>
      <c r="Q13" s="20">
        <v>0</v>
      </c>
      <c r="R13" s="55"/>
      <c r="S13" s="20">
        <v>138434563</v>
      </c>
      <c r="T13" s="55"/>
      <c r="U13" s="20">
        <v>12181</v>
      </c>
      <c r="V13" s="55"/>
      <c r="W13" s="20">
        <v>1499999979434</v>
      </c>
      <c r="X13" s="55"/>
      <c r="Y13" s="20">
        <v>1686271411903</v>
      </c>
      <c r="Z13" s="55"/>
      <c r="AA13" s="29">
        <v>3.1300000000000001E-2</v>
      </c>
    </row>
    <row r="14" spans="1:28" ht="21">
      <c r="A14" s="175" t="s">
        <v>61</v>
      </c>
      <c r="B14" s="175"/>
      <c r="D14" s="170">
        <v>80280317</v>
      </c>
      <c r="E14" s="170"/>
      <c r="F14" s="55"/>
      <c r="G14" s="20">
        <v>1499957442828</v>
      </c>
      <c r="H14" s="55"/>
      <c r="I14" s="20">
        <v>1710934115904</v>
      </c>
      <c r="J14" s="55"/>
      <c r="K14" s="20">
        <v>0</v>
      </c>
      <c r="L14" s="55"/>
      <c r="M14" s="20">
        <v>0</v>
      </c>
      <c r="N14" s="55"/>
      <c r="O14" s="20">
        <v>0</v>
      </c>
      <c r="P14" s="55"/>
      <c r="Q14" s="20">
        <v>0</v>
      </c>
      <c r="R14" s="55"/>
      <c r="S14" s="20">
        <v>80280317</v>
      </c>
      <c r="T14" s="55"/>
      <c r="U14" s="20">
        <v>21850</v>
      </c>
      <c r="V14" s="55"/>
      <c r="W14" s="20">
        <v>1499957442828</v>
      </c>
      <c r="X14" s="55"/>
      <c r="Y14" s="20">
        <v>1754124926450</v>
      </c>
      <c r="Z14" s="55"/>
      <c r="AA14" s="29">
        <v>3.2599999999999997E-2</v>
      </c>
    </row>
    <row r="15" spans="1:28" ht="21">
      <c r="A15" s="175" t="s">
        <v>62</v>
      </c>
      <c r="B15" s="175"/>
      <c r="D15" s="170">
        <v>4000000</v>
      </c>
      <c r="E15" s="170"/>
      <c r="F15" s="55"/>
      <c r="G15" s="20">
        <v>40000000000</v>
      </c>
      <c r="H15" s="55"/>
      <c r="I15" s="20">
        <v>41986082250</v>
      </c>
      <c r="J15" s="55"/>
      <c r="K15" s="20">
        <v>0</v>
      </c>
      <c r="L15" s="55"/>
      <c r="M15" s="20">
        <v>0</v>
      </c>
      <c r="N15" s="55"/>
      <c r="O15" s="20">
        <v>0</v>
      </c>
      <c r="P15" s="55"/>
      <c r="Q15" s="20">
        <v>0</v>
      </c>
      <c r="R15" s="55"/>
      <c r="S15" s="20">
        <v>4000000</v>
      </c>
      <c r="T15" s="55"/>
      <c r="U15" s="20">
        <v>9734</v>
      </c>
      <c r="V15" s="55"/>
      <c r="W15" s="20">
        <v>40000000000</v>
      </c>
      <c r="X15" s="55"/>
      <c r="Y15" s="20">
        <v>38889763500</v>
      </c>
      <c r="Z15" s="55"/>
      <c r="AA15" s="29">
        <v>6.9999999999999999E-4</v>
      </c>
    </row>
    <row r="16" spans="1:28" ht="21">
      <c r="A16" s="175" t="s">
        <v>63</v>
      </c>
      <c r="B16" s="175"/>
      <c r="D16" s="170">
        <v>10000000</v>
      </c>
      <c r="E16" s="170"/>
      <c r="F16" s="55"/>
      <c r="G16" s="20">
        <v>100119999740</v>
      </c>
      <c r="H16" s="55"/>
      <c r="I16" s="20">
        <v>100479280000</v>
      </c>
      <c r="J16" s="55"/>
      <c r="K16" s="20">
        <v>0</v>
      </c>
      <c r="L16" s="55"/>
      <c r="M16" s="20">
        <v>0</v>
      </c>
      <c r="N16" s="55"/>
      <c r="O16" s="20">
        <v>0</v>
      </c>
      <c r="P16" s="55"/>
      <c r="Q16" s="20">
        <v>0</v>
      </c>
      <c r="R16" s="55"/>
      <c r="S16" s="118">
        <v>10000000</v>
      </c>
      <c r="T16" s="134"/>
      <c r="U16" s="118">
        <v>13028</v>
      </c>
      <c r="V16" s="134"/>
      <c r="W16" s="118">
        <v>100119999740</v>
      </c>
      <c r="X16" s="134"/>
      <c r="Y16" s="118">
        <v>130123664000</v>
      </c>
      <c r="Z16" s="134"/>
      <c r="AA16" s="29">
        <v>2.3999999999999998E-3</v>
      </c>
      <c r="AB16" s="135"/>
    </row>
    <row r="17" spans="1:28" ht="21">
      <c r="A17" s="175" t="s">
        <v>64</v>
      </c>
      <c r="B17" s="175"/>
      <c r="D17" s="170">
        <v>5141705</v>
      </c>
      <c r="E17" s="170"/>
      <c r="F17" s="55"/>
      <c r="G17" s="20">
        <v>69493536600</v>
      </c>
      <c r="H17" s="55"/>
      <c r="I17" s="20">
        <v>84326539279.631302</v>
      </c>
      <c r="J17" s="55"/>
      <c r="K17" s="20">
        <v>0</v>
      </c>
      <c r="L17" s="55"/>
      <c r="M17" s="20">
        <v>0</v>
      </c>
      <c r="N17" s="55"/>
      <c r="O17" s="20">
        <v>0</v>
      </c>
      <c r="P17" s="55"/>
      <c r="Q17" s="20">
        <v>0</v>
      </c>
      <c r="R17" s="55"/>
      <c r="S17" s="118">
        <v>5141705</v>
      </c>
      <c r="T17" s="134"/>
      <c r="U17" s="118">
        <v>16050</v>
      </c>
      <c r="V17" s="134"/>
      <c r="W17" s="118">
        <v>69493536600</v>
      </c>
      <c r="X17" s="134"/>
      <c r="Y17" s="118">
        <v>82426367566.265594</v>
      </c>
      <c r="Z17" s="134"/>
      <c r="AA17" s="29">
        <v>1.5E-3</v>
      </c>
      <c r="AB17" s="135"/>
    </row>
    <row r="18" spans="1:28" ht="21">
      <c r="A18" s="175" t="s">
        <v>65</v>
      </c>
      <c r="B18" s="175"/>
      <c r="D18" s="170">
        <v>6998000</v>
      </c>
      <c r="E18" s="170"/>
      <c r="F18" s="55"/>
      <c r="G18" s="20">
        <v>95073016891</v>
      </c>
      <c r="H18" s="55"/>
      <c r="I18" s="20">
        <v>116168645722.5</v>
      </c>
      <c r="J18" s="55"/>
      <c r="K18" s="20">
        <v>0</v>
      </c>
      <c r="L18" s="55"/>
      <c r="M18" s="20">
        <v>0</v>
      </c>
      <c r="N18" s="55"/>
      <c r="O18" s="20">
        <v>-850000</v>
      </c>
      <c r="P18" s="55"/>
      <c r="Q18" s="20">
        <v>14367917813</v>
      </c>
      <c r="R18" s="55"/>
      <c r="S18" s="118">
        <v>6148000</v>
      </c>
      <c r="T18" s="134"/>
      <c r="U18" s="118">
        <v>16550</v>
      </c>
      <c r="V18" s="134"/>
      <c r="W18" s="118">
        <v>83525136874</v>
      </c>
      <c r="X18" s="134"/>
      <c r="Y18" s="118">
        <v>101628572587.5</v>
      </c>
      <c r="Z18" s="134"/>
      <c r="AA18" s="29">
        <v>1.9E-3</v>
      </c>
      <c r="AB18" s="135"/>
    </row>
    <row r="19" spans="1:28" ht="21">
      <c r="A19" s="175" t="s">
        <v>66</v>
      </c>
      <c r="B19" s="175"/>
      <c r="D19" s="170">
        <v>6178414</v>
      </c>
      <c r="E19" s="170"/>
      <c r="F19" s="55"/>
      <c r="G19" s="20">
        <v>214206668443</v>
      </c>
      <c r="H19" s="55"/>
      <c r="I19" s="20">
        <v>234500931068.25</v>
      </c>
      <c r="J19" s="55"/>
      <c r="K19" s="20">
        <v>24713656</v>
      </c>
      <c r="L19" s="55"/>
      <c r="M19" s="20">
        <v>24713656</v>
      </c>
      <c r="N19" s="55"/>
      <c r="O19" s="20">
        <v>-12356828</v>
      </c>
      <c r="P19" s="55"/>
      <c r="Q19" s="20">
        <v>24713656</v>
      </c>
      <c r="R19" s="55"/>
      <c r="S19" s="118">
        <v>18535242</v>
      </c>
      <c r="T19" s="134"/>
      <c r="U19" s="118">
        <v>12900</v>
      </c>
      <c r="V19" s="134"/>
      <c r="W19" s="118">
        <v>128538829259</v>
      </c>
      <c r="X19" s="134"/>
      <c r="Y19" s="118">
        <v>238820685061.612</v>
      </c>
      <c r="Z19" s="134"/>
      <c r="AA19" s="29">
        <v>4.4000000000000003E-3</v>
      </c>
      <c r="AB19" s="135"/>
    </row>
    <row r="20" spans="1:28" ht="21">
      <c r="A20" s="176" t="s">
        <v>67</v>
      </c>
      <c r="B20" s="176"/>
      <c r="D20" s="173">
        <v>0</v>
      </c>
      <c r="E20" s="173"/>
      <c r="F20" s="55"/>
      <c r="G20" s="23">
        <v>0</v>
      </c>
      <c r="H20" s="55"/>
      <c r="I20" s="23">
        <v>0</v>
      </c>
      <c r="J20" s="55"/>
      <c r="K20" s="23">
        <v>9545620</v>
      </c>
      <c r="L20" s="55"/>
      <c r="M20" s="23">
        <v>163283140507</v>
      </c>
      <c r="N20" s="55"/>
      <c r="O20" s="23">
        <v>0</v>
      </c>
      <c r="P20" s="55"/>
      <c r="Q20" s="23">
        <v>0</v>
      </c>
      <c r="R20" s="55"/>
      <c r="S20" s="120">
        <v>9545620</v>
      </c>
      <c r="T20" s="134"/>
      <c r="U20" s="120">
        <v>16520</v>
      </c>
      <c r="V20" s="134"/>
      <c r="W20" s="120">
        <v>163283140507</v>
      </c>
      <c r="X20" s="134"/>
      <c r="Y20" s="120">
        <v>157506381199.64999</v>
      </c>
      <c r="Z20" s="134"/>
      <c r="AA20" s="139">
        <v>0.28999999999999998</v>
      </c>
      <c r="AB20" s="135"/>
    </row>
    <row r="21" spans="1:28" ht="21.75" thickBot="1">
      <c r="A21" s="171" t="s">
        <v>32</v>
      </c>
      <c r="B21" s="171"/>
      <c r="D21" s="177">
        <f>SUM(D9:E20)</f>
        <v>418229995</v>
      </c>
      <c r="E21" s="177"/>
      <c r="F21" s="55"/>
      <c r="G21" s="24">
        <f>SUM(G9:G20)</f>
        <v>5819064905638</v>
      </c>
      <c r="H21" s="55"/>
      <c r="I21" s="24">
        <f>SUM(I9:I20)</f>
        <v>6456667911861.3809</v>
      </c>
      <c r="J21" s="55"/>
      <c r="K21" s="24">
        <f>SUM(K9:K20)</f>
        <v>34259276</v>
      </c>
      <c r="L21" s="55"/>
      <c r="M21" s="24">
        <f>SUM(M9:M20)</f>
        <v>163307854163</v>
      </c>
      <c r="N21" s="55"/>
      <c r="O21" s="24">
        <f>SUM(O9:O20)</f>
        <v>-13206828</v>
      </c>
      <c r="P21" s="55"/>
      <c r="Q21" s="24">
        <f>SUM(Q9:Q20)</f>
        <v>14392631469</v>
      </c>
      <c r="R21" s="55"/>
      <c r="S21" s="123">
        <f>SUM(S9:S20)</f>
        <v>439282443</v>
      </c>
      <c r="T21" s="134"/>
      <c r="U21" s="116"/>
      <c r="V21" s="134"/>
      <c r="W21" s="123">
        <f>SUM(W9:W20)</f>
        <v>5885132326944</v>
      </c>
      <c r="X21" s="134"/>
      <c r="Y21" s="123">
        <f>SUM(Y9:Y20)</f>
        <v>6777717265880.0283</v>
      </c>
      <c r="Z21" s="134"/>
      <c r="AA21" s="59">
        <v>0.12570000000000001</v>
      </c>
      <c r="AB21" s="135"/>
    </row>
    <row r="22" spans="1:28" ht="16.5" thickTop="1"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134"/>
      <c r="T22" s="134"/>
      <c r="U22" s="136"/>
      <c r="V22" s="134"/>
      <c r="W22" s="134"/>
      <c r="X22" s="134"/>
      <c r="Y22" s="134"/>
      <c r="Z22" s="134"/>
      <c r="AA22" s="134"/>
      <c r="AB22" s="135"/>
    </row>
    <row r="23" spans="1:28">
      <c r="S23" s="135"/>
      <c r="T23" s="135"/>
      <c r="U23" s="135"/>
      <c r="V23" s="135"/>
      <c r="W23" s="135"/>
      <c r="X23" s="135"/>
      <c r="Y23" s="135"/>
      <c r="Z23" s="135"/>
      <c r="AA23" s="135"/>
      <c r="AB23" s="135"/>
    </row>
    <row r="24" spans="1:28">
      <c r="S24" s="135"/>
      <c r="T24" s="135"/>
      <c r="U24" s="135"/>
      <c r="V24" s="135"/>
      <c r="W24" s="135"/>
      <c r="X24" s="135"/>
      <c r="Y24" s="135"/>
      <c r="Z24" s="135"/>
      <c r="AA24" s="135"/>
      <c r="AB24" s="135"/>
    </row>
    <row r="25" spans="1:28">
      <c r="S25" s="135"/>
      <c r="T25" s="135"/>
      <c r="U25" s="135"/>
      <c r="V25" s="135"/>
      <c r="W25" s="135"/>
      <c r="X25" s="135"/>
      <c r="Y25" s="135"/>
      <c r="Z25" s="135"/>
      <c r="AA25" s="135"/>
      <c r="AB25" s="135"/>
    </row>
    <row r="26" spans="1:28">
      <c r="S26" s="135"/>
      <c r="T26" s="135"/>
      <c r="U26" s="135"/>
      <c r="V26" s="135"/>
      <c r="W26" s="135"/>
      <c r="X26" s="135"/>
      <c r="Y26" s="135"/>
      <c r="Z26" s="135"/>
      <c r="AA26" s="135"/>
      <c r="AB26" s="135"/>
    </row>
    <row r="27" spans="1:28">
      <c r="S27" s="135"/>
      <c r="T27" s="135"/>
      <c r="U27" s="135"/>
      <c r="V27" s="135"/>
      <c r="W27" s="135"/>
      <c r="X27" s="135"/>
      <c r="Y27" s="135"/>
      <c r="Z27" s="135"/>
      <c r="AA27" s="135"/>
      <c r="AB27" s="135"/>
    </row>
    <row r="28" spans="1:28">
      <c r="S28" s="135"/>
      <c r="T28" s="135"/>
      <c r="U28" s="135"/>
      <c r="V28" s="135"/>
      <c r="W28" s="135"/>
      <c r="X28" s="135"/>
      <c r="Y28" s="135"/>
      <c r="Z28" s="135"/>
      <c r="AA28" s="135"/>
      <c r="AB28" s="135"/>
    </row>
  </sheetData>
  <mergeCells count="36">
    <mergeCell ref="A19:B19"/>
    <mergeCell ref="D19:E19"/>
    <mergeCell ref="A20:B20"/>
    <mergeCell ref="D20:E20"/>
    <mergeCell ref="A21:B21"/>
    <mergeCell ref="D21:E21"/>
    <mergeCell ref="A16:B16"/>
    <mergeCell ref="D16:E16"/>
    <mergeCell ref="A17:B17"/>
    <mergeCell ref="D17:E17"/>
    <mergeCell ref="A18:B18"/>
    <mergeCell ref="D18:E18"/>
    <mergeCell ref="A13:B13"/>
    <mergeCell ref="D13:E13"/>
    <mergeCell ref="A14:B14"/>
    <mergeCell ref="D14:E14"/>
    <mergeCell ref="A15:B15"/>
    <mergeCell ref="D15:E15"/>
    <mergeCell ref="A10:B10"/>
    <mergeCell ref="D10:E10"/>
    <mergeCell ref="A11:B11"/>
    <mergeCell ref="D11:E11"/>
    <mergeCell ref="A12:B12"/>
    <mergeCell ref="D12:E12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6"/>
  <sheetViews>
    <sheetView rightToLeft="1" zoomScale="85" zoomScaleNormal="85" workbookViewId="0">
      <selection sqref="A1:AV1"/>
    </sheetView>
  </sheetViews>
  <sheetFormatPr defaultRowHeight="18"/>
  <cols>
    <col min="1" max="1" width="35.7109375" style="32" bestFit="1" customWidth="1"/>
    <col min="2" max="2" width="1.28515625" style="32" customWidth="1"/>
    <col min="3" max="3" width="12.5703125" style="32" bestFit="1" customWidth="1"/>
    <col min="4" max="4" width="1.28515625" style="32" customWidth="1"/>
    <col min="5" max="5" width="15.140625" style="32" bestFit="1" customWidth="1"/>
    <col min="6" max="6" width="1.28515625" style="32" customWidth="1"/>
    <col min="7" max="7" width="6.42578125" style="32" customWidth="1"/>
    <col min="8" max="8" width="1.28515625" style="32" customWidth="1"/>
    <col min="9" max="9" width="9.7109375" style="32" customWidth="1"/>
    <col min="10" max="10" width="1.28515625" style="32" customWidth="1"/>
    <col min="11" max="11" width="9.140625" style="32" customWidth="1"/>
    <col min="12" max="12" width="1.28515625" style="32" customWidth="1"/>
    <col min="13" max="13" width="2.5703125" style="32" customWidth="1"/>
    <col min="14" max="14" width="1.28515625" style="32" customWidth="1"/>
    <col min="15" max="15" width="9.140625" style="32" customWidth="1"/>
    <col min="16" max="16" width="1.28515625" style="32" customWidth="1"/>
    <col min="17" max="17" width="2.5703125" style="32" customWidth="1"/>
    <col min="18" max="20" width="1.28515625" style="32" customWidth="1"/>
    <col min="21" max="21" width="6.42578125" style="32" customWidth="1"/>
    <col min="22" max="22" width="1.28515625" style="32" customWidth="1"/>
    <col min="23" max="23" width="2.5703125" style="32" customWidth="1"/>
    <col min="24" max="26" width="1.28515625" style="32" customWidth="1"/>
    <col min="27" max="27" width="6.42578125" style="32" customWidth="1"/>
    <col min="28" max="28" width="1.28515625" style="32" customWidth="1"/>
    <col min="29" max="29" width="2.5703125" style="32" customWidth="1"/>
    <col min="30" max="32" width="1.28515625" style="32" customWidth="1"/>
    <col min="33" max="33" width="9.140625" style="32" customWidth="1"/>
    <col min="34" max="34" width="1.28515625" style="32" customWidth="1"/>
    <col min="35" max="35" width="2.5703125" style="32" customWidth="1"/>
    <col min="36" max="36" width="1.28515625" style="32" customWidth="1"/>
    <col min="37" max="37" width="12.42578125" style="32" customWidth="1"/>
    <col min="38" max="38" width="1.28515625" style="32" customWidth="1"/>
    <col min="39" max="39" width="2.5703125" style="32" customWidth="1"/>
    <col min="40" max="40" width="1.28515625" style="32" customWidth="1"/>
    <col min="41" max="41" width="9.140625" style="32" customWidth="1"/>
    <col min="42" max="42" width="1.28515625" style="32" customWidth="1"/>
    <col min="43" max="43" width="2.5703125" style="32" customWidth="1"/>
    <col min="44" max="44" width="1.28515625" style="32" customWidth="1"/>
    <col min="45" max="45" width="11.7109375" style="32" customWidth="1"/>
    <col min="46" max="47" width="1.28515625" style="32" customWidth="1"/>
    <col min="48" max="48" width="12.5703125" style="32" bestFit="1" customWidth="1"/>
    <col min="49" max="49" width="7.7109375" style="32" customWidth="1"/>
    <col min="50" max="50" width="0.28515625" style="32" customWidth="1"/>
    <col min="51" max="16384" width="9.140625" style="32"/>
  </cols>
  <sheetData>
    <row r="1" spans="1:49" ht="24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1"/>
      <c r="AN1" s="181"/>
      <c r="AO1" s="181"/>
      <c r="AP1" s="181"/>
      <c r="AQ1" s="181"/>
      <c r="AR1" s="181"/>
      <c r="AS1" s="181"/>
      <c r="AT1" s="181"/>
      <c r="AU1" s="181"/>
      <c r="AV1" s="181"/>
      <c r="AW1" s="38"/>
    </row>
    <row r="2" spans="1:49" ht="24">
      <c r="A2" s="181" t="s">
        <v>1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  <c r="AI2" s="181"/>
      <c r="AJ2" s="181"/>
      <c r="AK2" s="181"/>
      <c r="AL2" s="181"/>
      <c r="AM2" s="181"/>
      <c r="AN2" s="181"/>
      <c r="AO2" s="181"/>
      <c r="AP2" s="181"/>
      <c r="AQ2" s="181"/>
      <c r="AR2" s="181"/>
      <c r="AS2" s="181"/>
      <c r="AT2" s="181"/>
      <c r="AU2" s="181"/>
      <c r="AV2" s="181"/>
      <c r="AW2" s="38"/>
    </row>
    <row r="3" spans="1:49" ht="24">
      <c r="A3" s="181" t="s">
        <v>2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81"/>
      <c r="AI3" s="181"/>
      <c r="AJ3" s="181"/>
      <c r="AK3" s="181"/>
      <c r="AL3" s="181"/>
      <c r="AM3" s="181"/>
      <c r="AN3" s="181"/>
      <c r="AO3" s="181"/>
      <c r="AP3" s="181"/>
      <c r="AQ3" s="181"/>
      <c r="AR3" s="181"/>
      <c r="AS3" s="181"/>
      <c r="AT3" s="181"/>
      <c r="AU3" s="181"/>
      <c r="AV3" s="181"/>
      <c r="AW3" s="38"/>
    </row>
    <row r="5" spans="1:49" ht="24">
      <c r="A5" s="180" t="s">
        <v>33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180"/>
      <c r="AL5" s="180"/>
      <c r="AM5" s="180"/>
      <c r="AN5" s="180"/>
      <c r="AO5" s="180"/>
      <c r="AP5" s="180"/>
      <c r="AQ5" s="180"/>
      <c r="AR5" s="180"/>
      <c r="AS5" s="180"/>
      <c r="AT5" s="180"/>
      <c r="AU5" s="180"/>
      <c r="AV5" s="180"/>
      <c r="AW5" s="180"/>
    </row>
    <row r="6" spans="1:49" ht="24">
      <c r="I6" s="182" t="s">
        <v>6</v>
      </c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30"/>
      <c r="W6" s="42"/>
      <c r="X6" s="42"/>
      <c r="Y6" s="42"/>
      <c r="Z6" s="42"/>
      <c r="AA6" s="179" t="s">
        <v>8</v>
      </c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39"/>
      <c r="AQ6" s="40"/>
      <c r="AR6" s="40"/>
      <c r="AS6" s="40"/>
      <c r="AT6" s="41"/>
      <c r="AU6" s="41"/>
    </row>
    <row r="7" spans="1:49"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4"/>
      <c r="X7" s="44"/>
      <c r="Y7" s="44"/>
      <c r="Z7" s="44"/>
      <c r="AA7" s="44"/>
      <c r="AB7" s="45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33"/>
      <c r="AQ7" s="41"/>
      <c r="AR7" s="41"/>
      <c r="AS7" s="41"/>
      <c r="AT7" s="41"/>
      <c r="AU7" s="41"/>
    </row>
    <row r="8" spans="1:49" ht="24">
      <c r="A8" s="178" t="s">
        <v>34</v>
      </c>
      <c r="B8" s="178"/>
      <c r="C8" s="178"/>
      <c r="D8" s="178"/>
      <c r="E8" s="178"/>
      <c r="F8" s="178"/>
      <c r="G8" s="178"/>
      <c r="I8" s="178" t="s">
        <v>35</v>
      </c>
      <c r="J8" s="178"/>
      <c r="K8" s="178"/>
      <c r="L8" s="45"/>
      <c r="M8" s="178" t="s">
        <v>36</v>
      </c>
      <c r="N8" s="178"/>
      <c r="O8" s="178"/>
      <c r="P8" s="45"/>
      <c r="Q8" s="178" t="s">
        <v>37</v>
      </c>
      <c r="R8" s="178"/>
      <c r="S8" s="178"/>
      <c r="T8" s="178"/>
      <c r="U8" s="178"/>
      <c r="V8" s="45"/>
      <c r="W8" s="179"/>
      <c r="X8" s="179"/>
      <c r="Y8" s="179"/>
      <c r="Z8" s="179"/>
      <c r="AA8" s="179"/>
      <c r="AB8" s="45"/>
      <c r="AC8" s="178" t="s">
        <v>35</v>
      </c>
      <c r="AD8" s="178"/>
      <c r="AE8" s="178"/>
      <c r="AF8" s="178"/>
      <c r="AG8" s="178"/>
      <c r="AH8" s="45"/>
      <c r="AI8" s="178" t="s">
        <v>36</v>
      </c>
      <c r="AJ8" s="178"/>
      <c r="AK8" s="178"/>
      <c r="AL8" s="45"/>
      <c r="AM8" s="178" t="s">
        <v>37</v>
      </c>
      <c r="AN8" s="178"/>
      <c r="AO8" s="178"/>
      <c r="AQ8" s="179"/>
      <c r="AR8" s="179"/>
      <c r="AS8" s="179"/>
      <c r="AT8" s="41"/>
      <c r="AU8" s="41"/>
    </row>
    <row r="9" spans="1:49" ht="24">
      <c r="A9" s="186" t="s">
        <v>38</v>
      </c>
      <c r="B9" s="186"/>
      <c r="C9" s="186"/>
      <c r="D9" s="186"/>
      <c r="E9" s="186"/>
      <c r="F9" s="186"/>
      <c r="G9" s="186"/>
      <c r="I9" s="183">
        <v>50000000</v>
      </c>
      <c r="J9" s="183"/>
      <c r="K9" s="183"/>
      <c r="L9" s="45"/>
      <c r="M9" s="183">
        <v>12900</v>
      </c>
      <c r="N9" s="183"/>
      <c r="O9" s="183"/>
      <c r="P9" s="45"/>
      <c r="Q9" s="184" t="s">
        <v>39</v>
      </c>
      <c r="R9" s="184"/>
      <c r="S9" s="184"/>
      <c r="T9" s="184"/>
      <c r="U9" s="184"/>
      <c r="V9" s="45"/>
      <c r="W9" s="187"/>
      <c r="X9" s="187"/>
      <c r="Y9" s="187"/>
      <c r="Z9" s="187"/>
      <c r="AA9" s="187"/>
      <c r="AB9" s="45"/>
      <c r="AC9" s="183">
        <v>50000000</v>
      </c>
      <c r="AD9" s="183"/>
      <c r="AE9" s="183"/>
      <c r="AF9" s="183"/>
      <c r="AG9" s="183"/>
      <c r="AH9" s="45"/>
      <c r="AI9" s="183">
        <v>12900</v>
      </c>
      <c r="AJ9" s="183"/>
      <c r="AK9" s="183"/>
      <c r="AL9" s="45"/>
      <c r="AM9" s="184" t="s">
        <v>39</v>
      </c>
      <c r="AN9" s="184"/>
      <c r="AO9" s="184"/>
      <c r="AQ9" s="185"/>
      <c r="AR9" s="185"/>
      <c r="AS9" s="185"/>
      <c r="AT9" s="41"/>
      <c r="AU9" s="41"/>
    </row>
    <row r="10" spans="1:49" ht="24">
      <c r="A10" s="34"/>
      <c r="B10" s="34"/>
      <c r="C10" s="34"/>
      <c r="D10" s="34"/>
      <c r="E10" s="34"/>
      <c r="F10" s="34"/>
      <c r="G10" s="34"/>
      <c r="I10" s="46"/>
      <c r="J10" s="46"/>
      <c r="K10" s="46"/>
      <c r="L10" s="45"/>
      <c r="M10" s="46"/>
      <c r="N10" s="46"/>
      <c r="O10" s="46"/>
      <c r="P10" s="45"/>
      <c r="Q10" s="42"/>
      <c r="R10" s="42"/>
      <c r="S10" s="42"/>
      <c r="T10" s="42"/>
      <c r="U10" s="42"/>
      <c r="V10" s="45"/>
      <c r="W10" s="47"/>
      <c r="X10" s="47"/>
      <c r="Y10" s="47"/>
      <c r="Z10" s="47"/>
      <c r="AA10" s="47"/>
      <c r="AB10" s="45"/>
      <c r="AC10" s="46"/>
      <c r="AD10" s="46"/>
      <c r="AE10" s="46"/>
      <c r="AF10" s="46"/>
      <c r="AG10" s="46"/>
      <c r="AH10" s="45"/>
      <c r="AI10" s="46"/>
      <c r="AJ10" s="46"/>
      <c r="AK10" s="46"/>
      <c r="AL10" s="45"/>
      <c r="AM10" s="42"/>
      <c r="AN10" s="42"/>
      <c r="AO10" s="42"/>
      <c r="AQ10" s="36"/>
      <c r="AR10" s="36"/>
      <c r="AS10" s="36"/>
    </row>
    <row r="11" spans="1:49" ht="24">
      <c r="A11" s="34"/>
      <c r="B11" s="34"/>
      <c r="C11" s="34"/>
      <c r="D11" s="34"/>
      <c r="E11" s="34"/>
      <c r="F11" s="34"/>
      <c r="G11" s="34"/>
      <c r="I11" s="46"/>
      <c r="J11" s="46"/>
      <c r="K11" s="46"/>
      <c r="L11" s="45"/>
      <c r="M11" s="46"/>
      <c r="N11" s="46"/>
      <c r="O11" s="46"/>
      <c r="P11" s="45"/>
      <c r="Q11" s="42"/>
      <c r="R11" s="42"/>
      <c r="S11" s="42"/>
      <c r="T11" s="42"/>
      <c r="U11" s="42"/>
      <c r="V11" s="45"/>
      <c r="W11" s="47"/>
      <c r="X11" s="47"/>
      <c r="Y11" s="47"/>
      <c r="Z11" s="47"/>
      <c r="AA11" s="47"/>
      <c r="AB11" s="45"/>
      <c r="AC11" s="46"/>
      <c r="AD11" s="46"/>
      <c r="AE11" s="46"/>
      <c r="AF11" s="46"/>
      <c r="AG11" s="46"/>
      <c r="AH11" s="45"/>
      <c r="AI11" s="46"/>
      <c r="AJ11" s="46"/>
      <c r="AK11" s="46"/>
      <c r="AL11" s="45"/>
      <c r="AM11" s="42"/>
      <c r="AN11" s="42"/>
      <c r="AO11" s="42"/>
      <c r="AQ11" s="36"/>
      <c r="AR11" s="36"/>
      <c r="AS11" s="36"/>
    </row>
    <row r="12" spans="1:49" ht="24">
      <c r="A12" s="34"/>
      <c r="B12" s="34"/>
      <c r="C12" s="34"/>
      <c r="D12" s="34"/>
      <c r="E12" s="34"/>
      <c r="F12" s="34"/>
      <c r="G12" s="34"/>
      <c r="I12" s="35"/>
      <c r="J12" s="35"/>
      <c r="K12" s="35"/>
      <c r="M12" s="35"/>
      <c r="N12" s="35"/>
      <c r="O12" s="35"/>
      <c r="Q12" s="34"/>
      <c r="R12" s="34"/>
      <c r="S12" s="34"/>
      <c r="T12" s="34"/>
      <c r="U12" s="34"/>
      <c r="W12" s="36"/>
      <c r="X12" s="36"/>
      <c r="Y12" s="36"/>
      <c r="Z12" s="36"/>
      <c r="AA12" s="36"/>
      <c r="AC12" s="35"/>
      <c r="AD12" s="35"/>
      <c r="AE12" s="35"/>
      <c r="AF12" s="35"/>
      <c r="AG12" s="35"/>
      <c r="AI12" s="35"/>
      <c r="AJ12" s="35"/>
      <c r="AK12" s="35"/>
      <c r="AM12" s="34"/>
      <c r="AN12" s="34"/>
      <c r="AO12" s="34"/>
      <c r="AQ12" s="36"/>
      <c r="AR12" s="36"/>
      <c r="AS12" s="36"/>
    </row>
    <row r="13" spans="1:49" ht="24">
      <c r="A13" s="180" t="s">
        <v>40</v>
      </c>
      <c r="B13" s="180"/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180"/>
      <c r="AF13" s="180"/>
      <c r="AG13" s="180"/>
      <c r="AH13" s="180"/>
      <c r="AI13" s="180"/>
      <c r="AJ13" s="180"/>
      <c r="AK13" s="180"/>
      <c r="AL13" s="180"/>
      <c r="AM13" s="180"/>
      <c r="AN13" s="180"/>
      <c r="AO13" s="180"/>
      <c r="AP13" s="180"/>
      <c r="AQ13" s="180"/>
      <c r="AR13" s="180"/>
      <c r="AS13" s="180"/>
      <c r="AT13" s="180"/>
      <c r="AU13" s="180"/>
      <c r="AV13" s="180"/>
      <c r="AW13" s="180"/>
    </row>
    <row r="14" spans="1:49" ht="24">
      <c r="C14" s="178" t="s">
        <v>6</v>
      </c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45"/>
      <c r="Y14" s="178" t="s">
        <v>8</v>
      </c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178"/>
      <c r="AL14" s="178"/>
      <c r="AM14" s="178"/>
      <c r="AN14" s="178"/>
      <c r="AO14" s="178"/>
      <c r="AP14" s="178"/>
      <c r="AQ14" s="178"/>
      <c r="AR14" s="178"/>
      <c r="AS14" s="178"/>
      <c r="AT14" s="178"/>
      <c r="AU14" s="178"/>
      <c r="AV14" s="178"/>
    </row>
    <row r="15" spans="1:49" ht="24">
      <c r="A15" s="30" t="s">
        <v>34</v>
      </c>
      <c r="C15" s="31" t="s">
        <v>41</v>
      </c>
      <c r="D15" s="43"/>
      <c r="E15" s="31" t="s">
        <v>42</v>
      </c>
      <c r="F15" s="43"/>
      <c r="G15" s="188" t="s">
        <v>43</v>
      </c>
      <c r="H15" s="188"/>
      <c r="I15" s="188"/>
      <c r="J15" s="43"/>
      <c r="K15" s="188" t="s">
        <v>44</v>
      </c>
      <c r="L15" s="188"/>
      <c r="M15" s="188"/>
      <c r="N15" s="43"/>
      <c r="O15" s="188" t="s">
        <v>36</v>
      </c>
      <c r="P15" s="188"/>
      <c r="Q15" s="188"/>
      <c r="R15" s="43"/>
      <c r="S15" s="188" t="s">
        <v>37</v>
      </c>
      <c r="T15" s="188"/>
      <c r="U15" s="188"/>
      <c r="V15" s="188"/>
      <c r="W15" s="188"/>
      <c r="X15" s="45"/>
      <c r="Y15" s="188" t="s">
        <v>41</v>
      </c>
      <c r="Z15" s="188"/>
      <c r="AA15" s="188"/>
      <c r="AB15" s="188"/>
      <c r="AC15" s="188"/>
      <c r="AD15" s="43"/>
      <c r="AE15" s="188" t="s">
        <v>42</v>
      </c>
      <c r="AF15" s="188"/>
      <c r="AG15" s="188"/>
      <c r="AH15" s="188"/>
      <c r="AI15" s="188"/>
      <c r="AJ15" s="43"/>
      <c r="AK15" s="188" t="s">
        <v>43</v>
      </c>
      <c r="AL15" s="188"/>
      <c r="AM15" s="188"/>
      <c r="AN15" s="43"/>
      <c r="AO15" s="188" t="s">
        <v>44</v>
      </c>
      <c r="AP15" s="188"/>
      <c r="AQ15" s="188"/>
      <c r="AR15" s="43"/>
      <c r="AS15" s="188" t="s">
        <v>36</v>
      </c>
      <c r="AT15" s="188"/>
      <c r="AU15" s="43"/>
      <c r="AV15" s="31" t="s">
        <v>37</v>
      </c>
    </row>
    <row r="16" spans="1:49" ht="28.5" customHeight="1">
      <c r="A16" s="37" t="s">
        <v>45</v>
      </c>
      <c r="C16" s="48" t="s">
        <v>46</v>
      </c>
      <c r="D16" s="45"/>
      <c r="E16" s="48" t="s">
        <v>47</v>
      </c>
      <c r="F16" s="45"/>
      <c r="G16" s="184">
        <v>0</v>
      </c>
      <c r="H16" s="184"/>
      <c r="I16" s="184"/>
      <c r="J16" s="45"/>
      <c r="K16" s="183">
        <v>50000000</v>
      </c>
      <c r="L16" s="183"/>
      <c r="M16" s="183"/>
      <c r="N16" s="45"/>
      <c r="O16" s="183">
        <v>13150</v>
      </c>
      <c r="P16" s="183"/>
      <c r="Q16" s="183"/>
      <c r="R16" s="45"/>
      <c r="S16" s="184" t="s">
        <v>48</v>
      </c>
      <c r="T16" s="184"/>
      <c r="U16" s="184"/>
      <c r="V16" s="184"/>
      <c r="W16" s="184"/>
      <c r="X16" s="45"/>
      <c r="Y16" s="184" t="s">
        <v>46</v>
      </c>
      <c r="Z16" s="184"/>
      <c r="AA16" s="184"/>
      <c r="AB16" s="184"/>
      <c r="AC16" s="184"/>
      <c r="AD16" s="45"/>
      <c r="AE16" s="184" t="s">
        <v>47</v>
      </c>
      <c r="AF16" s="184"/>
      <c r="AG16" s="184"/>
      <c r="AH16" s="184"/>
      <c r="AI16" s="184"/>
      <c r="AJ16" s="45"/>
      <c r="AK16" s="184">
        <v>0</v>
      </c>
      <c r="AL16" s="184"/>
      <c r="AM16" s="184"/>
      <c r="AN16" s="45"/>
      <c r="AO16" s="183">
        <v>50000000</v>
      </c>
      <c r="AP16" s="183"/>
      <c r="AQ16" s="183"/>
      <c r="AR16" s="45"/>
      <c r="AS16" s="183">
        <v>13150</v>
      </c>
      <c r="AT16" s="183"/>
      <c r="AU16" s="45"/>
      <c r="AV16" s="48" t="s">
        <v>48</v>
      </c>
    </row>
  </sheetData>
  <mergeCells count="45">
    <mergeCell ref="AE16:AI16"/>
    <mergeCell ref="AK16:AM16"/>
    <mergeCell ref="AO16:AQ16"/>
    <mergeCell ref="AS16:AT16"/>
    <mergeCell ref="G16:I16"/>
    <mergeCell ref="K16:M16"/>
    <mergeCell ref="O16:Q16"/>
    <mergeCell ref="S16:W16"/>
    <mergeCell ref="Y16:AC16"/>
    <mergeCell ref="A13:AW13"/>
    <mergeCell ref="C14:W14"/>
    <mergeCell ref="Y14:AV14"/>
    <mergeCell ref="G15:I15"/>
    <mergeCell ref="K15:M15"/>
    <mergeCell ref="O15:Q15"/>
    <mergeCell ref="S15:W15"/>
    <mergeCell ref="Y15:AC15"/>
    <mergeCell ref="AE15:AI15"/>
    <mergeCell ref="AK15:AM15"/>
    <mergeCell ref="AO15:AQ15"/>
    <mergeCell ref="AS15:AT15"/>
    <mergeCell ref="AC9:AG9"/>
    <mergeCell ref="AI9:AK9"/>
    <mergeCell ref="AM9:AO9"/>
    <mergeCell ref="AQ9:AS9"/>
    <mergeCell ref="A8:G8"/>
    <mergeCell ref="I8:K8"/>
    <mergeCell ref="M8:O8"/>
    <mergeCell ref="A9:G9"/>
    <mergeCell ref="I9:K9"/>
    <mergeCell ref="M9:O9"/>
    <mergeCell ref="Q9:U9"/>
    <mergeCell ref="W9:AA9"/>
    <mergeCell ref="Q8:U8"/>
    <mergeCell ref="W8:AA8"/>
    <mergeCell ref="AC8:AG8"/>
    <mergeCell ref="AI8:AK8"/>
    <mergeCell ref="AM8:AO8"/>
    <mergeCell ref="AQ8:AS8"/>
    <mergeCell ref="A5:AW5"/>
    <mergeCell ref="A1:AV1"/>
    <mergeCell ref="A2:AV2"/>
    <mergeCell ref="A3:AV3"/>
    <mergeCell ref="I6:U6"/>
    <mergeCell ref="AA6:AO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28"/>
  <sheetViews>
    <sheetView rightToLeft="1" zoomScale="70" zoomScaleNormal="70" workbookViewId="0">
      <selection sqref="A1:Z1"/>
    </sheetView>
  </sheetViews>
  <sheetFormatPr defaultRowHeight="15.75"/>
  <cols>
    <col min="1" max="1" width="5.7109375" style="49" bestFit="1" customWidth="1"/>
    <col min="2" max="2" width="49" style="49" bestFit="1" customWidth="1"/>
    <col min="3" max="3" width="1.28515625" style="49" customWidth="1"/>
    <col min="4" max="4" width="11" style="49" bestFit="1" customWidth="1"/>
    <col min="5" max="5" width="1.28515625" style="49" customWidth="1"/>
    <col min="6" max="6" width="19" style="49" bestFit="1" customWidth="1"/>
    <col min="7" max="7" width="1.28515625" style="49" customWidth="1"/>
    <col min="8" max="8" width="19.5703125" style="49" bestFit="1" customWidth="1"/>
    <col min="9" max="9" width="1.28515625" style="49" customWidth="1"/>
    <col min="10" max="10" width="7.85546875" style="49" bestFit="1" customWidth="1"/>
    <col min="11" max="11" width="1.28515625" style="49" customWidth="1"/>
    <col min="12" max="12" width="15" style="49" bestFit="1" customWidth="1"/>
    <col min="13" max="13" width="1.28515625" style="49" customWidth="1"/>
    <col min="14" max="14" width="8.85546875" style="49" bestFit="1" customWidth="1"/>
    <col min="15" max="15" width="1.28515625" style="49" customWidth="1"/>
    <col min="16" max="16" width="17.85546875" style="49" bestFit="1" customWidth="1"/>
    <col min="17" max="17" width="1.28515625" style="49" customWidth="1"/>
    <col min="18" max="18" width="10.28515625" style="49" bestFit="1" customWidth="1"/>
    <col min="19" max="19" width="1.28515625" style="49" customWidth="1"/>
    <col min="20" max="20" width="16.42578125" style="49" bestFit="1" customWidth="1"/>
    <col min="21" max="21" width="1.28515625" style="49" customWidth="1"/>
    <col min="22" max="22" width="20.28515625" style="49" bestFit="1" customWidth="1"/>
    <col min="23" max="23" width="1.28515625" style="49" customWidth="1"/>
    <col min="24" max="24" width="20.28515625" style="49" bestFit="1" customWidth="1"/>
    <col min="25" max="25" width="1.28515625" style="49" customWidth="1"/>
    <col min="26" max="26" width="19.140625" style="49" bestFit="1" customWidth="1"/>
    <col min="27" max="27" width="0.28515625" style="49" customWidth="1"/>
    <col min="28" max="16384" width="9.140625" style="49"/>
  </cols>
  <sheetData>
    <row r="1" spans="1:27" ht="25.5" customHeight="1">
      <c r="A1" s="169" t="s">
        <v>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</row>
    <row r="2" spans="1:27" ht="25.5" customHeight="1">
      <c r="A2" s="169" t="s">
        <v>1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</row>
    <row r="3" spans="1:27" ht="25.5" customHeight="1">
      <c r="A3" s="169" t="s">
        <v>2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</row>
    <row r="4" spans="1:27" ht="14.45" customHeight="1"/>
    <row r="5" spans="1:27" ht="27" customHeight="1">
      <c r="A5" s="50" t="s">
        <v>68</v>
      </c>
      <c r="B5" s="58" t="s">
        <v>69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</row>
    <row r="6" spans="1:27" ht="23.25" customHeight="1">
      <c r="A6" s="172" t="s">
        <v>70</v>
      </c>
      <c r="B6" s="172"/>
      <c r="C6" s="172"/>
      <c r="D6" s="165" t="s">
        <v>6</v>
      </c>
      <c r="E6" s="165"/>
      <c r="F6" s="165"/>
      <c r="G6" s="165"/>
      <c r="H6" s="165"/>
      <c r="J6" s="165" t="s">
        <v>7</v>
      </c>
      <c r="K6" s="165"/>
      <c r="L6" s="165"/>
      <c r="M6" s="165"/>
      <c r="N6" s="165"/>
      <c r="O6" s="165"/>
      <c r="P6" s="165"/>
      <c r="R6" s="165" t="s">
        <v>8</v>
      </c>
      <c r="S6" s="165"/>
      <c r="T6" s="165"/>
      <c r="U6" s="165"/>
      <c r="V6" s="165"/>
      <c r="W6" s="165"/>
      <c r="X6" s="165"/>
      <c r="Y6" s="165"/>
      <c r="Z6" s="165"/>
    </row>
    <row r="7" spans="1:27" ht="27" customHeight="1">
      <c r="A7" s="52"/>
      <c r="B7" s="52"/>
      <c r="C7" s="52"/>
      <c r="D7" s="52"/>
      <c r="E7" s="52"/>
      <c r="F7" s="52"/>
      <c r="G7" s="52"/>
      <c r="H7" s="52"/>
      <c r="J7" s="166" t="s">
        <v>9</v>
      </c>
      <c r="K7" s="166"/>
      <c r="L7" s="166"/>
      <c r="M7" s="52"/>
      <c r="N7" s="166" t="s">
        <v>10</v>
      </c>
      <c r="O7" s="166"/>
      <c r="P7" s="166"/>
      <c r="R7" s="52"/>
      <c r="S7" s="52"/>
      <c r="T7" s="52"/>
      <c r="U7" s="52"/>
      <c r="V7" s="52"/>
      <c r="W7" s="52"/>
      <c r="X7" s="52"/>
      <c r="Y7" s="52"/>
      <c r="Z7" s="52"/>
    </row>
    <row r="8" spans="1:27" ht="23.25" customHeight="1">
      <c r="A8" s="165" t="s">
        <v>71</v>
      </c>
      <c r="B8" s="165"/>
      <c r="D8" s="2" t="s">
        <v>12</v>
      </c>
      <c r="F8" s="2" t="s">
        <v>13</v>
      </c>
      <c r="H8" s="2" t="s">
        <v>14</v>
      </c>
      <c r="J8" s="4" t="s">
        <v>12</v>
      </c>
      <c r="K8" s="52"/>
      <c r="L8" s="4" t="s">
        <v>13</v>
      </c>
      <c r="N8" s="4" t="s">
        <v>12</v>
      </c>
      <c r="O8" s="52"/>
      <c r="P8" s="4" t="s">
        <v>15</v>
      </c>
      <c r="R8" s="2" t="s">
        <v>12</v>
      </c>
      <c r="T8" s="2" t="s">
        <v>16</v>
      </c>
      <c r="V8" s="2" t="s">
        <v>13</v>
      </c>
      <c r="X8" s="2" t="s">
        <v>14</v>
      </c>
      <c r="Z8" s="2" t="s">
        <v>17</v>
      </c>
    </row>
    <row r="9" spans="1:27" ht="27" customHeight="1">
      <c r="A9" s="174" t="s">
        <v>72</v>
      </c>
      <c r="B9" s="174"/>
      <c r="D9" s="18">
        <v>3100000</v>
      </c>
      <c r="E9" s="55"/>
      <c r="F9" s="18">
        <v>2999329907420</v>
      </c>
      <c r="G9" s="55"/>
      <c r="H9" s="18">
        <v>3041153191059</v>
      </c>
      <c r="I9" s="55"/>
      <c r="J9" s="18">
        <v>0</v>
      </c>
      <c r="K9" s="55"/>
      <c r="L9" s="18">
        <v>0</v>
      </c>
      <c r="M9" s="55"/>
      <c r="N9" s="18">
        <v>3100000</v>
      </c>
      <c r="O9" s="55"/>
      <c r="P9" s="18">
        <v>3099893125000</v>
      </c>
      <c r="Q9" s="55"/>
      <c r="R9" s="18">
        <v>0</v>
      </c>
      <c r="S9" s="55"/>
      <c r="T9" s="18">
        <v>0</v>
      </c>
      <c r="U9" s="55"/>
      <c r="V9" s="18">
        <v>0</v>
      </c>
      <c r="W9" s="55"/>
      <c r="X9" s="18">
        <v>0</v>
      </c>
      <c r="Y9" s="55"/>
      <c r="Z9" s="132">
        <v>0</v>
      </c>
    </row>
    <row r="10" spans="1:27" ht="27" customHeight="1">
      <c r="A10" s="175" t="s">
        <v>73</v>
      </c>
      <c r="B10" s="175"/>
      <c r="D10" s="20">
        <v>842861</v>
      </c>
      <c r="E10" s="55"/>
      <c r="F10" s="20">
        <v>411078661146</v>
      </c>
      <c r="G10" s="55"/>
      <c r="H10" s="20">
        <v>512787958833</v>
      </c>
      <c r="I10" s="55"/>
      <c r="J10" s="20">
        <v>0</v>
      </c>
      <c r="K10" s="55"/>
      <c r="L10" s="20">
        <v>0</v>
      </c>
      <c r="M10" s="55"/>
      <c r="N10" s="20">
        <v>0</v>
      </c>
      <c r="O10" s="55"/>
      <c r="P10" s="20">
        <v>0</v>
      </c>
      <c r="Q10" s="55"/>
      <c r="R10" s="20">
        <v>842861</v>
      </c>
      <c r="S10" s="55"/>
      <c r="T10" s="20">
        <v>617920</v>
      </c>
      <c r="U10" s="55"/>
      <c r="V10" s="20">
        <v>411078661146</v>
      </c>
      <c r="W10" s="55"/>
      <c r="X10" s="20">
        <v>520726270373</v>
      </c>
      <c r="Y10" s="55"/>
      <c r="Z10" s="29">
        <v>9.7000000000000003E-3</v>
      </c>
    </row>
    <row r="11" spans="1:27" ht="27" customHeight="1">
      <c r="A11" s="175" t="s">
        <v>74</v>
      </c>
      <c r="B11" s="175"/>
      <c r="D11" s="20">
        <v>963748</v>
      </c>
      <c r="E11" s="55"/>
      <c r="F11" s="20">
        <v>496611955267</v>
      </c>
      <c r="G11" s="55"/>
      <c r="H11" s="20">
        <v>560790036899</v>
      </c>
      <c r="I11" s="55"/>
      <c r="J11" s="20">
        <v>0</v>
      </c>
      <c r="K11" s="55"/>
      <c r="L11" s="20">
        <v>0</v>
      </c>
      <c r="M11" s="55"/>
      <c r="N11" s="20">
        <v>0</v>
      </c>
      <c r="O11" s="55"/>
      <c r="P11" s="20">
        <v>0</v>
      </c>
      <c r="Q11" s="55"/>
      <c r="R11" s="20">
        <v>963748</v>
      </c>
      <c r="S11" s="55"/>
      <c r="T11" s="20">
        <v>590500</v>
      </c>
      <c r="U11" s="55"/>
      <c r="V11" s="20">
        <v>496611955267</v>
      </c>
      <c r="W11" s="55"/>
      <c r="X11" s="20">
        <v>568990045858</v>
      </c>
      <c r="Y11" s="55"/>
      <c r="Z11" s="29">
        <v>1.06E-2</v>
      </c>
    </row>
    <row r="12" spans="1:27" ht="27" customHeight="1">
      <c r="A12" s="175" t="s">
        <v>75</v>
      </c>
      <c r="B12" s="175"/>
      <c r="D12" s="20">
        <v>499056</v>
      </c>
      <c r="E12" s="55"/>
      <c r="F12" s="20">
        <v>257075557333</v>
      </c>
      <c r="G12" s="55"/>
      <c r="H12" s="20">
        <v>282913464638</v>
      </c>
      <c r="I12" s="55"/>
      <c r="J12" s="20">
        <v>0</v>
      </c>
      <c r="K12" s="55"/>
      <c r="L12" s="20">
        <v>0</v>
      </c>
      <c r="M12" s="55"/>
      <c r="N12" s="20">
        <v>0</v>
      </c>
      <c r="O12" s="55"/>
      <c r="P12" s="118">
        <v>0</v>
      </c>
      <c r="Q12" s="134"/>
      <c r="R12" s="118">
        <v>499056</v>
      </c>
      <c r="S12" s="134"/>
      <c r="T12" s="118">
        <v>575000</v>
      </c>
      <c r="U12" s="134"/>
      <c r="V12" s="118">
        <v>257075557333</v>
      </c>
      <c r="W12" s="134"/>
      <c r="X12" s="118">
        <v>286905189007</v>
      </c>
      <c r="Y12" s="134"/>
      <c r="Z12" s="29">
        <v>5.3E-3</v>
      </c>
      <c r="AA12" s="135"/>
    </row>
    <row r="13" spans="1:27" ht="27" customHeight="1">
      <c r="A13" s="175" t="s">
        <v>76</v>
      </c>
      <c r="B13" s="175"/>
      <c r="D13" s="20">
        <v>875305</v>
      </c>
      <c r="E13" s="55"/>
      <c r="F13" s="20">
        <v>458749270418</v>
      </c>
      <c r="G13" s="55"/>
      <c r="H13" s="20">
        <v>488235397741</v>
      </c>
      <c r="I13" s="55"/>
      <c r="J13" s="20">
        <v>0</v>
      </c>
      <c r="K13" s="55"/>
      <c r="L13" s="20">
        <v>0</v>
      </c>
      <c r="M13" s="55"/>
      <c r="N13" s="20">
        <v>0</v>
      </c>
      <c r="O13" s="55"/>
      <c r="P13" s="118">
        <v>0</v>
      </c>
      <c r="Q13" s="134"/>
      <c r="R13" s="118">
        <v>875305</v>
      </c>
      <c r="S13" s="134"/>
      <c r="T13" s="118">
        <v>566400</v>
      </c>
      <c r="U13" s="134"/>
      <c r="V13" s="118">
        <v>458749270418</v>
      </c>
      <c r="W13" s="134"/>
      <c r="X13" s="118">
        <v>495682893188</v>
      </c>
      <c r="Y13" s="134"/>
      <c r="Z13" s="29">
        <v>9.1999999999999998E-3</v>
      </c>
      <c r="AA13" s="135"/>
    </row>
    <row r="14" spans="1:27" ht="27" customHeight="1">
      <c r="A14" s="175" t="s">
        <v>77</v>
      </c>
      <c r="B14" s="175"/>
      <c r="D14" s="20">
        <v>741478</v>
      </c>
      <c r="E14" s="55"/>
      <c r="F14" s="20">
        <v>424874505361</v>
      </c>
      <c r="G14" s="55"/>
      <c r="H14" s="20">
        <v>495217529551</v>
      </c>
      <c r="I14" s="55"/>
      <c r="J14" s="20">
        <v>0</v>
      </c>
      <c r="K14" s="55"/>
      <c r="L14" s="20">
        <v>0</v>
      </c>
      <c r="M14" s="55"/>
      <c r="N14" s="20">
        <v>0</v>
      </c>
      <c r="O14" s="55"/>
      <c r="P14" s="118">
        <v>0</v>
      </c>
      <c r="Q14" s="134"/>
      <c r="R14" s="118">
        <v>741478</v>
      </c>
      <c r="S14" s="134"/>
      <c r="T14" s="118">
        <v>679500</v>
      </c>
      <c r="U14" s="134"/>
      <c r="V14" s="118">
        <v>424874505361</v>
      </c>
      <c r="W14" s="134"/>
      <c r="X14" s="118">
        <v>503742981032</v>
      </c>
      <c r="Y14" s="134"/>
      <c r="Z14" s="29">
        <v>9.2999999999999992E-3</v>
      </c>
      <c r="AA14" s="135"/>
    </row>
    <row r="15" spans="1:27" ht="27" customHeight="1">
      <c r="A15" s="175" t="s">
        <v>78</v>
      </c>
      <c r="B15" s="175"/>
      <c r="D15" s="20">
        <v>9086</v>
      </c>
      <c r="E15" s="55"/>
      <c r="F15" s="20">
        <v>5082255524</v>
      </c>
      <c r="G15" s="55"/>
      <c r="H15" s="20">
        <v>5399648676</v>
      </c>
      <c r="I15" s="55"/>
      <c r="J15" s="20">
        <v>0</v>
      </c>
      <c r="K15" s="55"/>
      <c r="L15" s="20">
        <v>0</v>
      </c>
      <c r="M15" s="55"/>
      <c r="N15" s="20">
        <v>0</v>
      </c>
      <c r="O15" s="55"/>
      <c r="P15" s="118">
        <v>0</v>
      </c>
      <c r="Q15" s="134"/>
      <c r="R15" s="118">
        <v>9086</v>
      </c>
      <c r="S15" s="134"/>
      <c r="T15" s="118">
        <v>606590</v>
      </c>
      <c r="U15" s="134"/>
      <c r="V15" s="118">
        <v>5082255524</v>
      </c>
      <c r="W15" s="134"/>
      <c r="X15" s="118">
        <v>5510477784</v>
      </c>
      <c r="Y15" s="134"/>
      <c r="Z15" s="29">
        <v>1E-4</v>
      </c>
      <c r="AA15" s="135"/>
    </row>
    <row r="16" spans="1:27" ht="27" customHeight="1">
      <c r="A16" s="175" t="s">
        <v>79</v>
      </c>
      <c r="B16" s="175"/>
      <c r="D16" s="20">
        <v>1500000</v>
      </c>
      <c r="E16" s="55"/>
      <c r="F16" s="20">
        <v>1500000000000</v>
      </c>
      <c r="G16" s="55"/>
      <c r="H16" s="20">
        <v>1499728125000</v>
      </c>
      <c r="I16" s="55"/>
      <c r="J16" s="20">
        <v>0</v>
      </c>
      <c r="K16" s="55"/>
      <c r="L16" s="20">
        <v>0</v>
      </c>
      <c r="M16" s="55"/>
      <c r="N16" s="20">
        <v>0</v>
      </c>
      <c r="O16" s="55"/>
      <c r="P16" s="118">
        <v>0</v>
      </c>
      <c r="Q16" s="134"/>
      <c r="R16" s="118">
        <v>1500000</v>
      </c>
      <c r="S16" s="134"/>
      <c r="T16" s="118">
        <v>1000000</v>
      </c>
      <c r="U16" s="134"/>
      <c r="V16" s="118">
        <v>1500000000000</v>
      </c>
      <c r="W16" s="134"/>
      <c r="X16" s="118">
        <v>1499728125000</v>
      </c>
      <c r="Y16" s="134"/>
      <c r="Z16" s="29">
        <v>2.7799999999999998E-2</v>
      </c>
      <c r="AA16" s="135"/>
    </row>
    <row r="17" spans="1:27" ht="27" customHeight="1">
      <c r="A17" s="175" t="s">
        <v>80</v>
      </c>
      <c r="B17" s="175"/>
      <c r="D17" s="20">
        <v>750000</v>
      </c>
      <c r="E17" s="55"/>
      <c r="F17" s="20">
        <v>750000000000</v>
      </c>
      <c r="G17" s="55"/>
      <c r="H17" s="20">
        <v>749864062500</v>
      </c>
      <c r="I17" s="55"/>
      <c r="J17" s="20">
        <v>0</v>
      </c>
      <c r="K17" s="55"/>
      <c r="L17" s="20">
        <v>0</v>
      </c>
      <c r="M17" s="55"/>
      <c r="N17" s="20">
        <v>0</v>
      </c>
      <c r="O17" s="55"/>
      <c r="P17" s="118">
        <v>0</v>
      </c>
      <c r="Q17" s="134"/>
      <c r="R17" s="118">
        <v>750000</v>
      </c>
      <c r="S17" s="134"/>
      <c r="T17" s="118">
        <v>1000000</v>
      </c>
      <c r="U17" s="134"/>
      <c r="V17" s="118">
        <v>750000000000</v>
      </c>
      <c r="W17" s="134"/>
      <c r="X17" s="118">
        <v>749864062500</v>
      </c>
      <c r="Y17" s="134"/>
      <c r="Z17" s="29">
        <v>1.3899999999999999E-2</v>
      </c>
      <c r="AA17" s="135"/>
    </row>
    <row r="18" spans="1:27" ht="27" customHeight="1">
      <c r="A18" s="175" t="s">
        <v>81</v>
      </c>
      <c r="B18" s="175"/>
      <c r="D18" s="20">
        <v>3200000</v>
      </c>
      <c r="E18" s="55"/>
      <c r="F18" s="20">
        <v>2910670184750</v>
      </c>
      <c r="G18" s="55"/>
      <c r="H18" s="20">
        <v>2803331804000</v>
      </c>
      <c r="I18" s="55"/>
      <c r="J18" s="20">
        <v>0</v>
      </c>
      <c r="K18" s="55"/>
      <c r="L18" s="20">
        <v>0</v>
      </c>
      <c r="M18" s="55"/>
      <c r="N18" s="20">
        <v>0</v>
      </c>
      <c r="O18" s="55"/>
      <c r="P18" s="118">
        <v>0</v>
      </c>
      <c r="Q18" s="134"/>
      <c r="R18" s="118">
        <v>3200000</v>
      </c>
      <c r="S18" s="134"/>
      <c r="T18" s="118">
        <v>886000</v>
      </c>
      <c r="U18" s="134"/>
      <c r="V18" s="118">
        <v>2910670184750</v>
      </c>
      <c r="W18" s="134"/>
      <c r="X18" s="118">
        <v>2834686120000</v>
      </c>
      <c r="Y18" s="134"/>
      <c r="Z18" s="29">
        <v>5.2600000000000001E-2</v>
      </c>
      <c r="AA18" s="135"/>
    </row>
    <row r="19" spans="1:27" ht="27" customHeight="1">
      <c r="A19" s="175" t="s">
        <v>82</v>
      </c>
      <c r="B19" s="175"/>
      <c r="D19" s="20">
        <v>5000000</v>
      </c>
      <c r="E19" s="55"/>
      <c r="F19" s="20">
        <v>4882000000000</v>
      </c>
      <c r="G19" s="55"/>
      <c r="H19" s="20">
        <v>4674152656250</v>
      </c>
      <c r="I19" s="55"/>
      <c r="J19" s="20">
        <v>0</v>
      </c>
      <c r="K19" s="55"/>
      <c r="L19" s="20">
        <v>0</v>
      </c>
      <c r="M19" s="55"/>
      <c r="N19" s="20">
        <v>0</v>
      </c>
      <c r="O19" s="55"/>
      <c r="P19" s="118">
        <v>0</v>
      </c>
      <c r="Q19" s="134"/>
      <c r="R19" s="118">
        <v>5000000</v>
      </c>
      <c r="S19" s="134"/>
      <c r="T19" s="118">
        <v>938900</v>
      </c>
      <c r="U19" s="134"/>
      <c r="V19" s="118">
        <v>4882000000000</v>
      </c>
      <c r="W19" s="134"/>
      <c r="X19" s="118">
        <v>4693649121875</v>
      </c>
      <c r="Y19" s="134"/>
      <c r="Z19" s="29">
        <v>8.7099999999999997E-2</v>
      </c>
      <c r="AA19" s="135"/>
    </row>
    <row r="20" spans="1:27" ht="27" customHeight="1">
      <c r="A20" s="175" t="s">
        <v>83</v>
      </c>
      <c r="B20" s="175"/>
      <c r="D20" s="20">
        <v>150000</v>
      </c>
      <c r="E20" s="55"/>
      <c r="F20" s="20">
        <v>146100000000</v>
      </c>
      <c r="G20" s="55"/>
      <c r="H20" s="20">
        <v>142733624840</v>
      </c>
      <c r="I20" s="55"/>
      <c r="J20" s="20">
        <v>0</v>
      </c>
      <c r="K20" s="55"/>
      <c r="L20" s="20">
        <v>0</v>
      </c>
      <c r="M20" s="55"/>
      <c r="N20" s="20">
        <v>0</v>
      </c>
      <c r="O20" s="55"/>
      <c r="P20" s="118">
        <v>0</v>
      </c>
      <c r="Q20" s="134"/>
      <c r="R20" s="118">
        <v>150000</v>
      </c>
      <c r="S20" s="134"/>
      <c r="T20" s="118">
        <v>935540</v>
      </c>
      <c r="U20" s="134"/>
      <c r="V20" s="118">
        <v>146100000000</v>
      </c>
      <c r="W20" s="134"/>
      <c r="X20" s="118">
        <v>140305565006</v>
      </c>
      <c r="Y20" s="134"/>
      <c r="Z20" s="29">
        <v>2.5999999999999999E-3</v>
      </c>
      <c r="AA20" s="135"/>
    </row>
    <row r="21" spans="1:27" ht="27" customHeight="1">
      <c r="A21" s="175" t="s">
        <v>84</v>
      </c>
      <c r="B21" s="175"/>
      <c r="D21" s="20">
        <v>3091657</v>
      </c>
      <c r="E21" s="55"/>
      <c r="F21" s="20">
        <v>2925635019100</v>
      </c>
      <c r="G21" s="55"/>
      <c r="H21" s="20">
        <v>2848692838881</v>
      </c>
      <c r="I21" s="55"/>
      <c r="J21" s="20">
        <v>0</v>
      </c>
      <c r="K21" s="55"/>
      <c r="L21" s="20">
        <v>0</v>
      </c>
      <c r="M21" s="55"/>
      <c r="N21" s="20">
        <v>0</v>
      </c>
      <c r="O21" s="55"/>
      <c r="P21" s="118">
        <v>0</v>
      </c>
      <c r="Q21" s="134"/>
      <c r="R21" s="118">
        <v>3091657</v>
      </c>
      <c r="S21" s="134"/>
      <c r="T21" s="118">
        <v>940000</v>
      </c>
      <c r="U21" s="134"/>
      <c r="V21" s="118">
        <v>2925635019100</v>
      </c>
      <c r="W21" s="134"/>
      <c r="X21" s="118">
        <v>2905630838938</v>
      </c>
      <c r="Y21" s="134"/>
      <c r="Z21" s="29">
        <v>5.3900000000000003E-2</v>
      </c>
      <c r="AA21" s="135"/>
    </row>
    <row r="22" spans="1:27" ht="27" customHeight="1">
      <c r="A22" s="175" t="s">
        <v>85</v>
      </c>
      <c r="B22" s="175"/>
      <c r="D22" s="20">
        <v>0</v>
      </c>
      <c r="E22" s="55"/>
      <c r="F22" s="20">
        <v>0</v>
      </c>
      <c r="G22" s="55"/>
      <c r="H22" s="20">
        <v>0</v>
      </c>
      <c r="I22" s="55"/>
      <c r="J22" s="20">
        <v>550000</v>
      </c>
      <c r="K22" s="55"/>
      <c r="L22" s="20">
        <v>492820000000</v>
      </c>
      <c r="M22" s="55"/>
      <c r="N22" s="20">
        <v>0</v>
      </c>
      <c r="O22" s="55"/>
      <c r="P22" s="118">
        <v>0</v>
      </c>
      <c r="Q22" s="134"/>
      <c r="R22" s="118">
        <v>550000</v>
      </c>
      <c r="S22" s="134"/>
      <c r="T22" s="118">
        <v>909830</v>
      </c>
      <c r="U22" s="134"/>
      <c r="V22" s="118">
        <v>492820000000</v>
      </c>
      <c r="W22" s="134"/>
      <c r="X22" s="118">
        <v>500315801321</v>
      </c>
      <c r="Y22" s="134"/>
      <c r="Z22" s="29">
        <v>9.2999999999999992E-3</v>
      </c>
      <c r="AA22" s="135"/>
    </row>
    <row r="23" spans="1:27" ht="27" customHeight="1">
      <c r="A23" s="176" t="s">
        <v>86</v>
      </c>
      <c r="B23" s="176"/>
      <c r="D23" s="23">
        <v>2998000</v>
      </c>
      <c r="E23" s="55"/>
      <c r="F23" s="23">
        <v>2998000000000</v>
      </c>
      <c r="G23" s="55"/>
      <c r="H23" s="23">
        <v>2998000000000</v>
      </c>
      <c r="I23" s="55"/>
      <c r="J23" s="23">
        <v>0</v>
      </c>
      <c r="K23" s="55"/>
      <c r="L23" s="23">
        <v>0</v>
      </c>
      <c r="M23" s="55"/>
      <c r="N23" s="23">
        <v>0</v>
      </c>
      <c r="O23" s="55"/>
      <c r="P23" s="120">
        <v>0</v>
      </c>
      <c r="Q23" s="134"/>
      <c r="R23" s="120">
        <v>2998000</v>
      </c>
      <c r="S23" s="134"/>
      <c r="T23" s="120">
        <v>1000000</v>
      </c>
      <c r="U23" s="134"/>
      <c r="V23" s="120">
        <v>2998000000000</v>
      </c>
      <c r="W23" s="134"/>
      <c r="X23" s="120">
        <v>2998000000000</v>
      </c>
      <c r="Y23" s="134"/>
      <c r="Z23" s="139">
        <v>5.5599999999999997E-2</v>
      </c>
      <c r="AA23" s="135"/>
    </row>
    <row r="24" spans="1:27" ht="23.25" customHeight="1" thickBot="1">
      <c r="A24" s="171" t="s">
        <v>32</v>
      </c>
      <c r="B24" s="171"/>
      <c r="D24" s="24">
        <v>23721191</v>
      </c>
      <c r="E24" s="55"/>
      <c r="F24" s="24">
        <v>21165207316319</v>
      </c>
      <c r="G24" s="55"/>
      <c r="H24" s="24">
        <v>21103000338868</v>
      </c>
      <c r="I24" s="55"/>
      <c r="J24" s="24">
        <v>550000</v>
      </c>
      <c r="K24" s="55"/>
      <c r="L24" s="24">
        <v>492820000000</v>
      </c>
      <c r="M24" s="55"/>
      <c r="N24" s="24">
        <v>3100000</v>
      </c>
      <c r="O24" s="55"/>
      <c r="P24" s="123">
        <v>3099893125000</v>
      </c>
      <c r="Q24" s="134"/>
      <c r="R24" s="123">
        <v>21171191</v>
      </c>
      <c r="S24" s="134"/>
      <c r="T24" s="123"/>
      <c r="U24" s="134"/>
      <c r="V24" s="123">
        <v>18658697408899</v>
      </c>
      <c r="W24" s="134"/>
      <c r="X24" s="123">
        <v>18703737491882</v>
      </c>
      <c r="Y24" s="134"/>
      <c r="Z24" s="59">
        <v>0.34699999999999998</v>
      </c>
      <c r="AA24" s="135"/>
    </row>
    <row r="25" spans="1:27" ht="16.5" thickTop="1"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5"/>
    </row>
    <row r="26" spans="1:27"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</row>
    <row r="27" spans="1:27"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</row>
    <row r="28" spans="1:27"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</row>
  </sheetData>
  <mergeCells count="26">
    <mergeCell ref="A21:B21"/>
    <mergeCell ref="A22:B22"/>
    <mergeCell ref="A23:B23"/>
    <mergeCell ref="A24:B24"/>
    <mergeCell ref="A20:B20"/>
    <mergeCell ref="A16:B16"/>
    <mergeCell ref="A17:B17"/>
    <mergeCell ref="A18:B18"/>
    <mergeCell ref="A19:B19"/>
    <mergeCell ref="J7:L7"/>
    <mergeCell ref="A11:B11"/>
    <mergeCell ref="A12:B12"/>
    <mergeCell ref="A13:B13"/>
    <mergeCell ref="A14:B14"/>
    <mergeCell ref="A15:B15"/>
    <mergeCell ref="N7:P7"/>
    <mergeCell ref="A8:B8"/>
    <mergeCell ref="A9:B9"/>
    <mergeCell ref="A10:B10"/>
    <mergeCell ref="A1:Z1"/>
    <mergeCell ref="A2:Z2"/>
    <mergeCell ref="A3:Z3"/>
    <mergeCell ref="D6:H6"/>
    <mergeCell ref="J6:P6"/>
    <mergeCell ref="R6:Z6"/>
    <mergeCell ref="A6:C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sqref="A1:M1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</row>
    <row r="2" spans="1:13" ht="21.75" customHeight="1">
      <c r="A2" s="163" t="s">
        <v>1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</row>
    <row r="3" spans="1:13" ht="21.75" customHeight="1">
      <c r="A3" s="163" t="s">
        <v>2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</row>
    <row r="4" spans="1:13" ht="14.45" customHeight="1">
      <c r="A4" s="180" t="s">
        <v>87</v>
      </c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</row>
    <row r="5" spans="1:13" ht="14.45" customHeight="1">
      <c r="A5" s="180" t="s">
        <v>88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</row>
    <row r="6" spans="1:13" ht="14.45" customHeight="1"/>
    <row r="7" spans="1:13" ht="14.45" customHeight="1">
      <c r="C7" s="165" t="s">
        <v>8</v>
      </c>
      <c r="D7" s="165"/>
      <c r="E7" s="165"/>
      <c r="F7" s="165"/>
      <c r="G7" s="165"/>
      <c r="H7" s="165"/>
      <c r="I7" s="165"/>
      <c r="J7" s="165"/>
      <c r="K7" s="165"/>
      <c r="L7" s="165"/>
      <c r="M7" s="165"/>
    </row>
    <row r="8" spans="1:13" ht="14.45" customHeight="1">
      <c r="A8" s="2" t="s">
        <v>89</v>
      </c>
      <c r="C8" s="4" t="s">
        <v>12</v>
      </c>
      <c r="D8" s="3"/>
      <c r="E8" s="4" t="s">
        <v>90</v>
      </c>
      <c r="F8" s="3"/>
      <c r="G8" s="4" t="s">
        <v>91</v>
      </c>
      <c r="H8" s="3"/>
      <c r="I8" s="4" t="s">
        <v>92</v>
      </c>
      <c r="J8" s="3"/>
      <c r="K8" s="4" t="s">
        <v>93</v>
      </c>
      <c r="L8" s="3"/>
      <c r="M8" s="4" t="s">
        <v>94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75"/>
  <sheetViews>
    <sheetView rightToLeft="1" zoomScale="85" zoomScaleNormal="85" workbookViewId="0">
      <selection sqref="A1:L1"/>
    </sheetView>
  </sheetViews>
  <sheetFormatPr defaultRowHeight="15.75"/>
  <cols>
    <col min="1" max="1" width="5.140625" style="49" customWidth="1"/>
    <col min="2" max="2" width="32" style="49" customWidth="1"/>
    <col min="3" max="3" width="1.28515625" style="49" customWidth="1"/>
    <col min="4" max="4" width="19.140625" style="49" bestFit="1" customWidth="1"/>
    <col min="5" max="5" width="1.28515625" style="49" customWidth="1"/>
    <col min="6" max="6" width="20" style="49" bestFit="1" customWidth="1"/>
    <col min="7" max="7" width="1.28515625" style="49" customWidth="1"/>
    <col min="8" max="8" width="20.140625" style="49" bestFit="1" customWidth="1"/>
    <col min="9" max="9" width="1.28515625" style="49" customWidth="1"/>
    <col min="10" max="10" width="20.28515625" style="49" bestFit="1" customWidth="1"/>
    <col min="11" max="11" width="1.28515625" style="49" customWidth="1"/>
    <col min="12" max="12" width="19.42578125" style="49" customWidth="1"/>
    <col min="13" max="13" width="0.28515625" style="49" customWidth="1"/>
    <col min="14" max="16384" width="9.140625" style="49"/>
  </cols>
  <sheetData>
    <row r="1" spans="1:15" ht="29.1" customHeight="1">
      <c r="A1" s="169" t="s">
        <v>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</row>
    <row r="2" spans="1:15" ht="21.75" customHeight="1">
      <c r="A2" s="169" t="s">
        <v>1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1:15" ht="21.75" customHeight="1">
      <c r="A3" s="169" t="s">
        <v>2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</row>
    <row r="4" spans="1:15" ht="14.45" customHeight="1"/>
    <row r="5" spans="1:15" ht="28.5" customHeight="1">
      <c r="A5" s="50" t="s">
        <v>95</v>
      </c>
      <c r="B5" s="189" t="s">
        <v>96</v>
      </c>
      <c r="C5" s="189"/>
      <c r="D5" s="189"/>
      <c r="E5" s="189"/>
      <c r="F5" s="189"/>
      <c r="G5" s="189"/>
      <c r="H5" s="189"/>
      <c r="I5" s="189"/>
      <c r="J5" s="189"/>
      <c r="K5" s="189"/>
      <c r="L5" s="189"/>
    </row>
    <row r="6" spans="1:15" ht="24.75" customHeight="1">
      <c r="D6" s="2" t="s">
        <v>6</v>
      </c>
      <c r="F6" s="165" t="s">
        <v>7</v>
      </c>
      <c r="G6" s="165"/>
      <c r="H6" s="165"/>
      <c r="J6" s="2" t="s">
        <v>8</v>
      </c>
    </row>
    <row r="7" spans="1:15">
      <c r="D7" s="52"/>
      <c r="F7" s="52"/>
      <c r="G7" s="52"/>
      <c r="H7" s="52"/>
      <c r="J7" s="52"/>
    </row>
    <row r="8" spans="1:15" ht="21.75" customHeight="1">
      <c r="A8" s="165" t="s">
        <v>97</v>
      </c>
      <c r="B8" s="165"/>
      <c r="D8" s="7" t="s">
        <v>98</v>
      </c>
      <c r="E8" s="55"/>
      <c r="F8" s="7" t="s">
        <v>99</v>
      </c>
      <c r="G8" s="55"/>
      <c r="H8" s="7" t="s">
        <v>100</v>
      </c>
      <c r="I8" s="55"/>
      <c r="J8" s="7" t="s">
        <v>98</v>
      </c>
      <c r="K8" s="55"/>
      <c r="L8" s="7" t="s">
        <v>17</v>
      </c>
      <c r="M8" s="55"/>
      <c r="N8" s="55"/>
      <c r="O8" s="55"/>
    </row>
    <row r="9" spans="1:15" ht="21.75" customHeight="1">
      <c r="A9" s="174" t="s">
        <v>239</v>
      </c>
      <c r="B9" s="174"/>
      <c r="D9" s="18">
        <v>1614239417</v>
      </c>
      <c r="E9" s="55"/>
      <c r="F9" s="18">
        <v>10016587476083</v>
      </c>
      <c r="G9" s="55"/>
      <c r="H9" s="18">
        <v>10010483788200</v>
      </c>
      <c r="I9" s="55"/>
      <c r="J9" s="18">
        <v>7717927300</v>
      </c>
      <c r="K9" s="55"/>
      <c r="L9" s="63" t="s">
        <v>101</v>
      </c>
      <c r="M9" s="55"/>
      <c r="N9" s="55"/>
      <c r="O9" s="55"/>
    </row>
    <row r="10" spans="1:15" ht="21.75" customHeight="1">
      <c r="A10" s="175" t="s">
        <v>241</v>
      </c>
      <c r="B10" s="175"/>
      <c r="D10" s="20">
        <v>5706538563</v>
      </c>
      <c r="E10" s="55"/>
      <c r="F10" s="20">
        <v>9015838697929</v>
      </c>
      <c r="G10" s="55"/>
      <c r="H10" s="20">
        <v>9021505765000</v>
      </c>
      <c r="I10" s="55"/>
      <c r="J10" s="20">
        <v>39471492</v>
      </c>
      <c r="K10" s="55"/>
      <c r="L10" s="64" t="s">
        <v>102</v>
      </c>
      <c r="M10" s="55"/>
      <c r="N10" s="55"/>
      <c r="O10" s="55"/>
    </row>
    <row r="11" spans="1:15" ht="21.75" customHeight="1">
      <c r="A11" s="175" t="s">
        <v>241</v>
      </c>
      <c r="B11" s="175"/>
      <c r="D11" s="20">
        <v>9954586</v>
      </c>
      <c r="E11" s="55"/>
      <c r="F11" s="20">
        <v>40741</v>
      </c>
      <c r="G11" s="55"/>
      <c r="H11" s="20">
        <v>0</v>
      </c>
      <c r="I11" s="55"/>
      <c r="J11" s="60">
        <v>9995327</v>
      </c>
      <c r="K11" s="55"/>
      <c r="L11" s="64" t="s">
        <v>102</v>
      </c>
      <c r="M11" s="55"/>
      <c r="N11" s="55"/>
      <c r="O11" s="55"/>
    </row>
    <row r="12" spans="1:15" ht="21.75" customHeight="1">
      <c r="A12" s="175" t="s">
        <v>242</v>
      </c>
      <c r="B12" s="175"/>
      <c r="D12" s="20">
        <v>3659097</v>
      </c>
      <c r="E12" s="55"/>
      <c r="F12" s="20">
        <v>14996</v>
      </c>
      <c r="G12" s="55"/>
      <c r="H12" s="20">
        <v>0</v>
      </c>
      <c r="I12" s="55"/>
      <c r="J12" s="60">
        <v>3674093</v>
      </c>
      <c r="K12" s="55"/>
      <c r="L12" s="64" t="s">
        <v>102</v>
      </c>
      <c r="M12" s="55"/>
      <c r="N12" s="55"/>
      <c r="O12" s="55"/>
    </row>
    <row r="13" spans="1:15" ht="21.75" customHeight="1">
      <c r="A13" s="175" t="s">
        <v>243</v>
      </c>
      <c r="B13" s="175"/>
      <c r="D13" s="20">
        <v>36608678</v>
      </c>
      <c r="E13" s="55"/>
      <c r="F13" s="20">
        <v>7506435900685</v>
      </c>
      <c r="G13" s="55"/>
      <c r="H13" s="20">
        <v>7504332806361</v>
      </c>
      <c r="I13" s="55"/>
      <c r="J13" s="20">
        <v>2139703002</v>
      </c>
      <c r="K13" s="55"/>
      <c r="L13" s="64" t="s">
        <v>102</v>
      </c>
      <c r="M13" s="55"/>
      <c r="N13" s="55"/>
      <c r="O13" s="55"/>
    </row>
    <row r="14" spans="1:15" ht="21.75" customHeight="1">
      <c r="A14" s="175" t="s">
        <v>244</v>
      </c>
      <c r="B14" s="175"/>
      <c r="D14" s="20">
        <v>267728</v>
      </c>
      <c r="E14" s="55"/>
      <c r="F14" s="20">
        <v>0</v>
      </c>
      <c r="G14" s="55"/>
      <c r="H14" s="20">
        <v>0</v>
      </c>
      <c r="I14" s="55"/>
      <c r="J14" s="20">
        <v>267728</v>
      </c>
      <c r="K14" s="55"/>
      <c r="L14" s="64" t="s">
        <v>102</v>
      </c>
      <c r="M14" s="55"/>
      <c r="N14" s="55"/>
      <c r="O14" s="55"/>
    </row>
    <row r="15" spans="1:15" ht="21.75" customHeight="1">
      <c r="A15" s="175" t="s">
        <v>245</v>
      </c>
      <c r="B15" s="175"/>
      <c r="D15" s="20">
        <v>976578</v>
      </c>
      <c r="E15" s="55"/>
      <c r="F15" s="20">
        <v>3986</v>
      </c>
      <c r="G15" s="55"/>
      <c r="H15" s="20">
        <v>0</v>
      </c>
      <c r="I15" s="55"/>
      <c r="J15" s="20">
        <v>980564</v>
      </c>
      <c r="K15" s="55"/>
      <c r="L15" s="64" t="s">
        <v>102</v>
      </c>
      <c r="M15" s="55"/>
      <c r="N15" s="55"/>
      <c r="O15" s="55"/>
    </row>
    <row r="16" spans="1:15" ht="21.75" customHeight="1">
      <c r="A16" s="175" t="s">
        <v>246</v>
      </c>
      <c r="B16" s="175"/>
      <c r="D16" s="20">
        <v>18446444</v>
      </c>
      <c r="E16" s="55"/>
      <c r="F16" s="20">
        <v>0</v>
      </c>
      <c r="G16" s="55"/>
      <c r="H16" s="20">
        <v>50000</v>
      </c>
      <c r="I16" s="55"/>
      <c r="J16" s="20">
        <v>18396444</v>
      </c>
      <c r="K16" s="55"/>
      <c r="L16" s="64" t="s">
        <v>102</v>
      </c>
      <c r="M16" s="55"/>
      <c r="N16" s="55"/>
      <c r="O16" s="55"/>
    </row>
    <row r="17" spans="1:15" ht="21.75" customHeight="1">
      <c r="A17" s="175" t="s">
        <v>247</v>
      </c>
      <c r="B17" s="175"/>
      <c r="D17" s="20">
        <v>5273995</v>
      </c>
      <c r="E17" s="55"/>
      <c r="F17" s="20">
        <v>132045182704</v>
      </c>
      <c r="G17" s="55"/>
      <c r="H17" s="20">
        <v>132050300000</v>
      </c>
      <c r="I17" s="55"/>
      <c r="J17" s="20">
        <v>156699</v>
      </c>
      <c r="K17" s="55"/>
      <c r="L17" s="64" t="s">
        <v>102</v>
      </c>
      <c r="M17" s="55"/>
      <c r="N17" s="55"/>
      <c r="O17" s="55"/>
    </row>
    <row r="18" spans="1:15" ht="21.75" customHeight="1">
      <c r="A18" s="175" t="s">
        <v>248</v>
      </c>
      <c r="B18" s="175"/>
      <c r="D18" s="20">
        <v>249830</v>
      </c>
      <c r="E18" s="55"/>
      <c r="F18" s="20">
        <v>0</v>
      </c>
      <c r="G18" s="55"/>
      <c r="H18" s="20">
        <v>0</v>
      </c>
      <c r="I18" s="55"/>
      <c r="J18" s="20">
        <v>249830</v>
      </c>
      <c r="K18" s="55"/>
      <c r="L18" s="64" t="s">
        <v>102</v>
      </c>
      <c r="M18" s="55"/>
      <c r="N18" s="55"/>
      <c r="O18" s="55"/>
    </row>
    <row r="19" spans="1:15" ht="21.75" customHeight="1">
      <c r="A19" s="175" t="s">
        <v>242</v>
      </c>
      <c r="B19" s="175"/>
      <c r="D19" s="20">
        <v>2263361731</v>
      </c>
      <c r="E19" s="55"/>
      <c r="F19" s="20">
        <v>2082858811950</v>
      </c>
      <c r="G19" s="55"/>
      <c r="H19" s="20">
        <v>2084563650000</v>
      </c>
      <c r="I19" s="55"/>
      <c r="J19" s="20">
        <v>558523681</v>
      </c>
      <c r="K19" s="55"/>
      <c r="L19" s="64" t="s">
        <v>102</v>
      </c>
      <c r="M19" s="55"/>
      <c r="N19" s="55"/>
      <c r="O19" s="55"/>
    </row>
    <row r="20" spans="1:15" ht="21.75" customHeight="1">
      <c r="A20" s="175" t="s">
        <v>249</v>
      </c>
      <c r="B20" s="175"/>
      <c r="D20" s="20">
        <v>39392714</v>
      </c>
      <c r="E20" s="55"/>
      <c r="F20" s="20">
        <v>161868</v>
      </c>
      <c r="G20" s="55"/>
      <c r="H20" s="20">
        <v>0</v>
      </c>
      <c r="I20" s="55"/>
      <c r="J20" s="20">
        <v>39554582</v>
      </c>
      <c r="K20" s="55"/>
      <c r="L20" s="64" t="s">
        <v>102</v>
      </c>
      <c r="M20" s="55"/>
      <c r="N20" s="55"/>
      <c r="O20" s="55"/>
    </row>
    <row r="21" spans="1:15" ht="21.75" customHeight="1">
      <c r="A21" s="175" t="s">
        <v>250</v>
      </c>
      <c r="B21" s="175"/>
      <c r="D21" s="20">
        <v>1399943646</v>
      </c>
      <c r="E21" s="55"/>
      <c r="F21" s="20">
        <v>14301369866</v>
      </c>
      <c r="G21" s="55"/>
      <c r="H21" s="20">
        <v>15700000000</v>
      </c>
      <c r="I21" s="55"/>
      <c r="J21" s="20">
        <v>1313512</v>
      </c>
      <c r="K21" s="55"/>
      <c r="L21" s="64" t="s">
        <v>102</v>
      </c>
      <c r="M21" s="55"/>
      <c r="N21" s="55"/>
      <c r="O21" s="55"/>
    </row>
    <row r="22" spans="1:15" ht="21.75" customHeight="1">
      <c r="A22" s="175" t="s">
        <v>238</v>
      </c>
      <c r="B22" s="175"/>
      <c r="D22" s="20">
        <v>5545310</v>
      </c>
      <c r="E22" s="55"/>
      <c r="F22" s="20">
        <v>25800022726</v>
      </c>
      <c r="G22" s="55"/>
      <c r="H22" s="20">
        <v>25800300000</v>
      </c>
      <c r="I22" s="55"/>
      <c r="J22" s="20">
        <v>5268036</v>
      </c>
      <c r="K22" s="55"/>
      <c r="L22" s="64" t="s">
        <v>102</v>
      </c>
      <c r="M22" s="55"/>
      <c r="N22" s="55"/>
      <c r="O22" s="55"/>
    </row>
    <row r="23" spans="1:15" ht="21.75" customHeight="1">
      <c r="A23" s="175" t="s">
        <v>251</v>
      </c>
      <c r="B23" s="175"/>
      <c r="D23" s="20">
        <v>1049200000000</v>
      </c>
      <c r="E23" s="55"/>
      <c r="F23" s="20">
        <v>0</v>
      </c>
      <c r="G23" s="55"/>
      <c r="H23" s="20">
        <v>0</v>
      </c>
      <c r="I23" s="55"/>
      <c r="J23" s="20">
        <v>1049200000000</v>
      </c>
      <c r="K23" s="55"/>
      <c r="L23" s="64" t="s">
        <v>103</v>
      </c>
      <c r="M23" s="55"/>
      <c r="N23" s="55"/>
      <c r="O23" s="55"/>
    </row>
    <row r="24" spans="1:15" ht="21.75" customHeight="1">
      <c r="A24" s="175" t="s">
        <v>252</v>
      </c>
      <c r="B24" s="175"/>
      <c r="D24" s="20">
        <v>9812713</v>
      </c>
      <c r="E24" s="55"/>
      <c r="F24" s="20">
        <v>0</v>
      </c>
      <c r="G24" s="55"/>
      <c r="H24" s="20">
        <v>0</v>
      </c>
      <c r="I24" s="55"/>
      <c r="J24" s="20">
        <v>9812713</v>
      </c>
      <c r="K24" s="55"/>
      <c r="L24" s="64" t="s">
        <v>102</v>
      </c>
      <c r="M24" s="55"/>
      <c r="N24" s="55"/>
      <c r="O24" s="55"/>
    </row>
    <row r="25" spans="1:15" ht="21.75" customHeight="1">
      <c r="A25" s="175" t="s">
        <v>253</v>
      </c>
      <c r="B25" s="175"/>
      <c r="D25" s="20">
        <v>280000000000</v>
      </c>
      <c r="E25" s="55"/>
      <c r="F25" s="20">
        <v>0</v>
      </c>
      <c r="G25" s="55"/>
      <c r="H25" s="20">
        <v>0</v>
      </c>
      <c r="I25" s="55"/>
      <c r="J25" s="20">
        <v>280000000000</v>
      </c>
      <c r="K25" s="55"/>
      <c r="L25" s="64" t="s">
        <v>104</v>
      </c>
      <c r="M25" s="55"/>
      <c r="N25" s="55"/>
      <c r="O25" s="55"/>
    </row>
    <row r="26" spans="1:15" ht="21.75" customHeight="1">
      <c r="A26" s="175" t="s">
        <v>254</v>
      </c>
      <c r="B26" s="175"/>
      <c r="D26" s="20">
        <v>104000000000</v>
      </c>
      <c r="E26" s="55"/>
      <c r="F26" s="20">
        <v>0</v>
      </c>
      <c r="G26" s="55"/>
      <c r="H26" s="20">
        <v>104000000000</v>
      </c>
      <c r="I26" s="55"/>
      <c r="J26" s="20">
        <v>0</v>
      </c>
      <c r="K26" s="55"/>
      <c r="L26" s="64" t="s">
        <v>102</v>
      </c>
      <c r="M26" s="55"/>
      <c r="N26" s="55"/>
      <c r="O26" s="55"/>
    </row>
    <row r="27" spans="1:15" ht="21.75" customHeight="1">
      <c r="A27" s="175" t="s">
        <v>255</v>
      </c>
      <c r="B27" s="175"/>
      <c r="D27" s="20">
        <v>133659000000</v>
      </c>
      <c r="E27" s="55"/>
      <c r="F27" s="20">
        <v>0</v>
      </c>
      <c r="G27" s="55"/>
      <c r="H27" s="20">
        <v>0</v>
      </c>
      <c r="I27" s="55"/>
      <c r="J27" s="20">
        <v>133659000000</v>
      </c>
      <c r="K27" s="55"/>
      <c r="L27" s="64" t="s">
        <v>105</v>
      </c>
      <c r="M27" s="55"/>
      <c r="N27" s="55"/>
      <c r="O27" s="55"/>
    </row>
    <row r="28" spans="1:15" ht="21.75" customHeight="1">
      <c r="A28" s="175" t="s">
        <v>256</v>
      </c>
      <c r="B28" s="175"/>
      <c r="D28" s="20">
        <v>500000000000</v>
      </c>
      <c r="E28" s="55"/>
      <c r="F28" s="20">
        <v>0</v>
      </c>
      <c r="G28" s="55"/>
      <c r="H28" s="20">
        <v>500000000000</v>
      </c>
      <c r="I28" s="55"/>
      <c r="J28" s="20">
        <v>0</v>
      </c>
      <c r="K28" s="55"/>
      <c r="L28" s="64" t="s">
        <v>102</v>
      </c>
      <c r="M28" s="55"/>
      <c r="N28" s="55"/>
      <c r="O28" s="55"/>
    </row>
    <row r="29" spans="1:15" ht="21.75" customHeight="1">
      <c r="A29" s="175" t="s">
        <v>240</v>
      </c>
      <c r="B29" s="175"/>
      <c r="D29" s="20">
        <v>406621000000</v>
      </c>
      <c r="E29" s="55"/>
      <c r="F29" s="20">
        <v>0</v>
      </c>
      <c r="G29" s="55"/>
      <c r="H29" s="20">
        <v>0</v>
      </c>
      <c r="I29" s="55"/>
      <c r="J29" s="20">
        <v>406621000000</v>
      </c>
      <c r="K29" s="55"/>
      <c r="L29" s="64" t="s">
        <v>106</v>
      </c>
      <c r="M29" s="55"/>
      <c r="N29" s="55"/>
      <c r="O29" s="55"/>
    </row>
    <row r="30" spans="1:15" ht="21.75" customHeight="1">
      <c r="A30" s="175" t="s">
        <v>240</v>
      </c>
      <c r="B30" s="175"/>
      <c r="D30" s="20">
        <v>369900000000</v>
      </c>
      <c r="E30" s="55"/>
      <c r="F30" s="20">
        <v>0</v>
      </c>
      <c r="G30" s="55"/>
      <c r="H30" s="20">
        <v>19900000000</v>
      </c>
      <c r="I30" s="55"/>
      <c r="J30" s="20">
        <v>350000000000</v>
      </c>
      <c r="K30" s="55"/>
      <c r="L30" s="64" t="s">
        <v>107</v>
      </c>
      <c r="M30" s="55"/>
      <c r="N30" s="55"/>
      <c r="O30" s="55"/>
    </row>
    <row r="31" spans="1:15" ht="21.75" customHeight="1">
      <c r="A31" s="175" t="s">
        <v>254</v>
      </c>
      <c r="B31" s="175"/>
      <c r="D31" s="20">
        <v>500000000000</v>
      </c>
      <c r="E31" s="55"/>
      <c r="F31" s="20">
        <v>0</v>
      </c>
      <c r="G31" s="55"/>
      <c r="H31" s="20">
        <v>500000000000</v>
      </c>
      <c r="I31" s="55"/>
      <c r="J31" s="20">
        <v>0</v>
      </c>
      <c r="K31" s="55"/>
      <c r="L31" s="64" t="s">
        <v>102</v>
      </c>
      <c r="M31" s="55"/>
      <c r="N31" s="55"/>
      <c r="O31" s="55"/>
    </row>
    <row r="32" spans="1:15" ht="21.75" customHeight="1">
      <c r="A32" s="175" t="s">
        <v>254</v>
      </c>
      <c r="B32" s="175"/>
      <c r="D32" s="20">
        <v>532000000000</v>
      </c>
      <c r="E32" s="55"/>
      <c r="F32" s="20">
        <v>0</v>
      </c>
      <c r="G32" s="55"/>
      <c r="H32" s="20">
        <v>532000000000</v>
      </c>
      <c r="I32" s="55"/>
      <c r="J32" s="20">
        <v>0</v>
      </c>
      <c r="K32" s="55"/>
      <c r="L32" s="64" t="s">
        <v>102</v>
      </c>
      <c r="M32" s="55"/>
      <c r="N32" s="55"/>
      <c r="O32" s="55"/>
    </row>
    <row r="33" spans="1:15" ht="21.75" customHeight="1">
      <c r="A33" s="175" t="s">
        <v>254</v>
      </c>
      <c r="B33" s="175"/>
      <c r="D33" s="20">
        <v>409600000000</v>
      </c>
      <c r="E33" s="55"/>
      <c r="F33" s="20">
        <v>0</v>
      </c>
      <c r="G33" s="55"/>
      <c r="H33" s="20">
        <v>409600000000</v>
      </c>
      <c r="I33" s="55"/>
      <c r="J33" s="20">
        <v>0</v>
      </c>
      <c r="K33" s="55"/>
      <c r="L33" s="64" t="s">
        <v>102</v>
      </c>
      <c r="M33" s="55"/>
      <c r="N33" s="55"/>
      <c r="O33" s="55"/>
    </row>
    <row r="34" spans="1:15" ht="21.75" customHeight="1">
      <c r="A34" s="175" t="s">
        <v>240</v>
      </c>
      <c r="B34" s="175"/>
      <c r="D34" s="20">
        <v>516423000000</v>
      </c>
      <c r="E34" s="55"/>
      <c r="F34" s="20">
        <v>0</v>
      </c>
      <c r="G34" s="55"/>
      <c r="H34" s="20">
        <v>0</v>
      </c>
      <c r="I34" s="55"/>
      <c r="J34" s="20">
        <v>516423000000</v>
      </c>
      <c r="K34" s="55"/>
      <c r="L34" s="64" t="s">
        <v>108</v>
      </c>
      <c r="M34" s="55"/>
      <c r="N34" s="55"/>
      <c r="O34" s="55"/>
    </row>
    <row r="35" spans="1:15" ht="21.75" customHeight="1">
      <c r="A35" s="175" t="s">
        <v>253</v>
      </c>
      <c r="B35" s="175"/>
      <c r="D35" s="20">
        <v>300000000000</v>
      </c>
      <c r="E35" s="55"/>
      <c r="F35" s="20">
        <v>0</v>
      </c>
      <c r="G35" s="55"/>
      <c r="H35" s="20">
        <v>0</v>
      </c>
      <c r="I35" s="55"/>
      <c r="J35" s="20">
        <v>300000000000</v>
      </c>
      <c r="K35" s="55"/>
      <c r="L35" s="64" t="s">
        <v>109</v>
      </c>
      <c r="M35" s="55"/>
      <c r="N35" s="55"/>
      <c r="O35" s="55"/>
    </row>
    <row r="36" spans="1:15" ht="21.75" customHeight="1">
      <c r="A36" s="175" t="s">
        <v>257</v>
      </c>
      <c r="B36" s="175"/>
      <c r="D36" s="20">
        <v>220400000000</v>
      </c>
      <c r="E36" s="55"/>
      <c r="F36" s="20">
        <v>0</v>
      </c>
      <c r="G36" s="55"/>
      <c r="H36" s="20">
        <v>220400000000</v>
      </c>
      <c r="I36" s="55"/>
      <c r="J36" s="20">
        <v>0</v>
      </c>
      <c r="K36" s="55"/>
      <c r="L36" s="64" t="s">
        <v>102</v>
      </c>
      <c r="M36" s="55"/>
      <c r="N36" s="55"/>
      <c r="O36" s="55"/>
    </row>
    <row r="37" spans="1:15" ht="21.75" customHeight="1">
      <c r="A37" s="175" t="s">
        <v>257</v>
      </c>
      <c r="B37" s="175"/>
      <c r="D37" s="20">
        <v>228557000000</v>
      </c>
      <c r="E37" s="55"/>
      <c r="F37" s="20">
        <v>0</v>
      </c>
      <c r="G37" s="55"/>
      <c r="H37" s="20">
        <v>228557000000</v>
      </c>
      <c r="I37" s="55"/>
      <c r="J37" s="20">
        <v>0</v>
      </c>
      <c r="K37" s="55"/>
      <c r="L37" s="64" t="s">
        <v>102</v>
      </c>
      <c r="M37" s="55"/>
      <c r="N37" s="55"/>
      <c r="O37" s="55"/>
    </row>
    <row r="38" spans="1:15" ht="21.75" customHeight="1">
      <c r="A38" s="175" t="s">
        <v>240</v>
      </c>
      <c r="B38" s="175"/>
      <c r="D38" s="20">
        <v>101113000000</v>
      </c>
      <c r="E38" s="55"/>
      <c r="F38" s="20">
        <v>0</v>
      </c>
      <c r="G38" s="55"/>
      <c r="H38" s="20">
        <v>0</v>
      </c>
      <c r="I38" s="55"/>
      <c r="J38" s="20">
        <v>101113000000</v>
      </c>
      <c r="K38" s="55"/>
      <c r="L38" s="64" t="s">
        <v>110</v>
      </c>
      <c r="M38" s="55"/>
      <c r="N38" s="55"/>
      <c r="O38" s="55"/>
    </row>
    <row r="39" spans="1:15" ht="21.75" customHeight="1">
      <c r="A39" s="175" t="s">
        <v>257</v>
      </c>
      <c r="B39" s="175"/>
      <c r="D39" s="20">
        <v>300000000000</v>
      </c>
      <c r="E39" s="55"/>
      <c r="F39" s="20">
        <v>0</v>
      </c>
      <c r="G39" s="55"/>
      <c r="H39" s="20">
        <v>300000000000</v>
      </c>
      <c r="I39" s="55"/>
      <c r="J39" s="20">
        <v>0</v>
      </c>
      <c r="K39" s="55"/>
      <c r="L39" s="64" t="s">
        <v>102</v>
      </c>
      <c r="M39" s="55"/>
      <c r="N39" s="55"/>
      <c r="O39" s="55"/>
    </row>
    <row r="40" spans="1:15" ht="21.75" customHeight="1">
      <c r="A40" s="175" t="s">
        <v>240</v>
      </c>
      <c r="B40" s="175"/>
      <c r="D40" s="20">
        <v>1095902000000</v>
      </c>
      <c r="E40" s="55"/>
      <c r="F40" s="20">
        <v>0</v>
      </c>
      <c r="G40" s="55"/>
      <c r="H40" s="20">
        <v>1095902000000</v>
      </c>
      <c r="I40" s="55"/>
      <c r="J40" s="20">
        <v>0</v>
      </c>
      <c r="K40" s="55"/>
      <c r="L40" s="64" t="s">
        <v>102</v>
      </c>
      <c r="M40" s="55"/>
      <c r="N40" s="55"/>
      <c r="O40" s="55"/>
    </row>
    <row r="41" spans="1:15" ht="21.75" customHeight="1">
      <c r="A41" s="175" t="s">
        <v>255</v>
      </c>
      <c r="B41" s="175"/>
      <c r="D41" s="20">
        <v>739806000000</v>
      </c>
      <c r="E41" s="55"/>
      <c r="F41" s="20">
        <v>0</v>
      </c>
      <c r="G41" s="55"/>
      <c r="H41" s="20">
        <v>0</v>
      </c>
      <c r="I41" s="55"/>
      <c r="J41" s="20">
        <v>739806000000</v>
      </c>
      <c r="K41" s="55"/>
      <c r="L41" s="64" t="s">
        <v>111</v>
      </c>
      <c r="M41" s="55"/>
      <c r="N41" s="55"/>
      <c r="O41" s="55"/>
    </row>
    <row r="42" spans="1:15" ht="21.75" customHeight="1">
      <c r="A42" s="175" t="s">
        <v>255</v>
      </c>
      <c r="B42" s="175"/>
      <c r="D42" s="20">
        <v>927398000000</v>
      </c>
      <c r="E42" s="55"/>
      <c r="F42" s="20">
        <v>0</v>
      </c>
      <c r="G42" s="55"/>
      <c r="H42" s="20">
        <v>0</v>
      </c>
      <c r="I42" s="55"/>
      <c r="J42" s="20">
        <v>927398000000</v>
      </c>
      <c r="K42" s="55"/>
      <c r="L42" s="64" t="s">
        <v>112</v>
      </c>
      <c r="M42" s="55"/>
      <c r="N42" s="55"/>
      <c r="O42" s="55"/>
    </row>
    <row r="43" spans="1:15" ht="21.75" customHeight="1">
      <c r="A43" s="175" t="s">
        <v>257</v>
      </c>
      <c r="B43" s="175"/>
      <c r="D43" s="20">
        <v>1553050000000</v>
      </c>
      <c r="E43" s="55"/>
      <c r="F43" s="20">
        <v>0</v>
      </c>
      <c r="G43" s="55"/>
      <c r="H43" s="20">
        <v>1088000000000</v>
      </c>
      <c r="I43" s="55"/>
      <c r="J43" s="20">
        <v>465050000000</v>
      </c>
      <c r="K43" s="55"/>
      <c r="L43" s="64" t="s">
        <v>113</v>
      </c>
      <c r="M43" s="55"/>
      <c r="N43" s="55"/>
      <c r="O43" s="55"/>
    </row>
    <row r="44" spans="1:15" ht="21.75" customHeight="1">
      <c r="A44" s="175" t="s">
        <v>257</v>
      </c>
      <c r="B44" s="175"/>
      <c r="D44" s="20">
        <v>1000080000000</v>
      </c>
      <c r="E44" s="55"/>
      <c r="F44" s="20">
        <v>0</v>
      </c>
      <c r="G44" s="55"/>
      <c r="H44" s="20">
        <v>930000000000</v>
      </c>
      <c r="I44" s="55"/>
      <c r="J44" s="20">
        <v>70080000000</v>
      </c>
      <c r="K44" s="55"/>
      <c r="L44" s="64" t="s">
        <v>114</v>
      </c>
      <c r="M44" s="55"/>
      <c r="N44" s="55"/>
      <c r="O44" s="55"/>
    </row>
    <row r="45" spans="1:15" ht="21.75" customHeight="1">
      <c r="A45" s="175" t="s">
        <v>255</v>
      </c>
      <c r="B45" s="175"/>
      <c r="D45" s="20">
        <v>519467000000</v>
      </c>
      <c r="E45" s="55"/>
      <c r="F45" s="20">
        <v>0</v>
      </c>
      <c r="G45" s="55"/>
      <c r="H45" s="20">
        <v>0</v>
      </c>
      <c r="I45" s="55"/>
      <c r="J45" s="20">
        <v>519467000000</v>
      </c>
      <c r="K45" s="55"/>
      <c r="L45" s="64" t="s">
        <v>108</v>
      </c>
      <c r="M45" s="55"/>
      <c r="N45" s="55"/>
      <c r="O45" s="55"/>
    </row>
    <row r="46" spans="1:15" ht="21.75" customHeight="1">
      <c r="A46" s="175" t="s">
        <v>257</v>
      </c>
      <c r="B46" s="175"/>
      <c r="D46" s="20">
        <v>1745535000000</v>
      </c>
      <c r="E46" s="55"/>
      <c r="F46" s="20">
        <v>0</v>
      </c>
      <c r="G46" s="55"/>
      <c r="H46" s="20">
        <v>1410000000000</v>
      </c>
      <c r="I46" s="55"/>
      <c r="J46" s="20">
        <v>335535000000</v>
      </c>
      <c r="K46" s="55"/>
      <c r="L46" s="64" t="s">
        <v>115</v>
      </c>
      <c r="M46" s="55"/>
      <c r="N46" s="55"/>
      <c r="O46" s="55"/>
    </row>
    <row r="47" spans="1:15" ht="21.75" customHeight="1">
      <c r="A47" s="175" t="s">
        <v>240</v>
      </c>
      <c r="B47" s="175"/>
      <c r="D47" s="20">
        <v>334138000000</v>
      </c>
      <c r="E47" s="55"/>
      <c r="F47" s="20">
        <v>0</v>
      </c>
      <c r="G47" s="55"/>
      <c r="H47" s="20">
        <v>0</v>
      </c>
      <c r="I47" s="55"/>
      <c r="J47" s="20">
        <v>334138000000</v>
      </c>
      <c r="K47" s="55"/>
      <c r="L47" s="64" t="s">
        <v>115</v>
      </c>
      <c r="M47" s="55"/>
      <c r="N47" s="55"/>
      <c r="O47" s="55"/>
    </row>
    <row r="48" spans="1:15" ht="21.75" customHeight="1">
      <c r="A48" s="175" t="s">
        <v>253</v>
      </c>
      <c r="B48" s="175"/>
      <c r="D48" s="20">
        <v>2438112000000</v>
      </c>
      <c r="E48" s="55"/>
      <c r="F48" s="20">
        <v>0</v>
      </c>
      <c r="G48" s="55"/>
      <c r="H48" s="20">
        <v>0</v>
      </c>
      <c r="I48" s="55"/>
      <c r="J48" s="20">
        <v>2438112000000</v>
      </c>
      <c r="K48" s="55"/>
      <c r="L48" s="64" t="s">
        <v>116</v>
      </c>
      <c r="M48" s="55"/>
      <c r="N48" s="55"/>
      <c r="O48" s="55"/>
    </row>
    <row r="49" spans="1:15" ht="21.75" customHeight="1">
      <c r="A49" s="175" t="s">
        <v>258</v>
      </c>
      <c r="B49" s="175"/>
      <c r="D49" s="20">
        <v>895045000000</v>
      </c>
      <c r="E49" s="55"/>
      <c r="F49" s="20">
        <v>0</v>
      </c>
      <c r="G49" s="55"/>
      <c r="H49" s="20">
        <v>0</v>
      </c>
      <c r="I49" s="55"/>
      <c r="J49" s="20">
        <v>895045000000</v>
      </c>
      <c r="K49" s="55"/>
      <c r="L49" s="64" t="s">
        <v>117</v>
      </c>
      <c r="M49" s="55"/>
      <c r="N49" s="55"/>
      <c r="O49" s="55"/>
    </row>
    <row r="50" spans="1:15" ht="21.75" customHeight="1">
      <c r="A50" s="175" t="s">
        <v>240</v>
      </c>
      <c r="B50" s="175"/>
      <c r="D50" s="20">
        <v>1082898000000</v>
      </c>
      <c r="E50" s="55"/>
      <c r="F50" s="20">
        <v>0</v>
      </c>
      <c r="G50" s="55"/>
      <c r="H50" s="20">
        <v>1082898000000</v>
      </c>
      <c r="I50" s="55"/>
      <c r="J50" s="20">
        <v>0</v>
      </c>
      <c r="K50" s="55"/>
      <c r="L50" s="64" t="s">
        <v>102</v>
      </c>
      <c r="M50" s="55"/>
      <c r="N50" s="55"/>
      <c r="O50" s="55"/>
    </row>
    <row r="51" spans="1:15" ht="21.75" customHeight="1">
      <c r="A51" s="175" t="s">
        <v>255</v>
      </c>
      <c r="B51" s="175"/>
      <c r="D51" s="20">
        <v>611575000000</v>
      </c>
      <c r="E51" s="55"/>
      <c r="F51" s="20">
        <v>0</v>
      </c>
      <c r="G51" s="55"/>
      <c r="H51" s="20">
        <v>0</v>
      </c>
      <c r="I51" s="55"/>
      <c r="J51" s="20">
        <v>611575000000</v>
      </c>
      <c r="K51" s="55"/>
      <c r="L51" s="64" t="s">
        <v>118</v>
      </c>
      <c r="M51" s="55"/>
      <c r="N51" s="55"/>
      <c r="O51" s="55"/>
    </row>
    <row r="52" spans="1:15" ht="21.75" customHeight="1">
      <c r="A52" s="175" t="s">
        <v>255</v>
      </c>
      <c r="B52" s="175"/>
      <c r="D52" s="20">
        <v>407380000000</v>
      </c>
      <c r="E52" s="55"/>
      <c r="F52" s="20">
        <v>0</v>
      </c>
      <c r="G52" s="55"/>
      <c r="H52" s="20">
        <v>407380000000</v>
      </c>
      <c r="I52" s="55"/>
      <c r="J52" s="20">
        <v>0</v>
      </c>
      <c r="K52" s="55"/>
      <c r="L52" s="64" t="s">
        <v>102</v>
      </c>
      <c r="M52" s="55"/>
      <c r="N52" s="55"/>
      <c r="O52" s="55"/>
    </row>
    <row r="53" spans="1:15" ht="21.75" customHeight="1">
      <c r="A53" s="175" t="s">
        <v>258</v>
      </c>
      <c r="B53" s="175"/>
      <c r="D53" s="20">
        <v>0</v>
      </c>
      <c r="E53" s="55"/>
      <c r="F53" s="20">
        <v>277863000000</v>
      </c>
      <c r="G53" s="55"/>
      <c r="H53" s="20">
        <v>0</v>
      </c>
      <c r="I53" s="55"/>
      <c r="J53" s="20">
        <v>277863000000</v>
      </c>
      <c r="K53" s="55"/>
      <c r="L53" s="64" t="s">
        <v>104</v>
      </c>
      <c r="M53" s="55"/>
      <c r="N53" s="55"/>
      <c r="O53" s="55"/>
    </row>
    <row r="54" spans="1:15" ht="21.75" customHeight="1">
      <c r="A54" s="175" t="s">
        <v>259</v>
      </c>
      <c r="B54" s="175"/>
      <c r="D54" s="20">
        <v>0</v>
      </c>
      <c r="E54" s="55"/>
      <c r="F54" s="20">
        <v>50000000</v>
      </c>
      <c r="G54" s="55"/>
      <c r="H54" s="20">
        <v>210000</v>
      </c>
      <c r="I54" s="55"/>
      <c r="J54" s="20">
        <v>49790000</v>
      </c>
      <c r="K54" s="55"/>
      <c r="L54" s="64" t="s">
        <v>102</v>
      </c>
      <c r="M54" s="55"/>
      <c r="N54" s="55"/>
      <c r="O54" s="55"/>
    </row>
    <row r="55" spans="1:15" ht="21.75" customHeight="1">
      <c r="A55" s="175" t="s">
        <v>258</v>
      </c>
      <c r="B55" s="175"/>
      <c r="D55" s="20">
        <v>0</v>
      </c>
      <c r="E55" s="55"/>
      <c r="F55" s="20">
        <v>1706400000000</v>
      </c>
      <c r="G55" s="55"/>
      <c r="H55" s="20">
        <v>0</v>
      </c>
      <c r="I55" s="55"/>
      <c r="J55" s="20">
        <v>1706400000000</v>
      </c>
      <c r="K55" s="55"/>
      <c r="L55" s="64" t="s">
        <v>119</v>
      </c>
      <c r="M55" s="55"/>
      <c r="N55" s="55"/>
      <c r="O55" s="55"/>
    </row>
    <row r="56" spans="1:15" ht="21.75" customHeight="1">
      <c r="A56" s="175" t="s">
        <v>260</v>
      </c>
      <c r="B56" s="175"/>
      <c r="D56" s="20">
        <v>0</v>
      </c>
      <c r="E56" s="55"/>
      <c r="F56" s="20">
        <v>1000010000000</v>
      </c>
      <c r="G56" s="55"/>
      <c r="H56" s="20">
        <v>1000000070000</v>
      </c>
      <c r="I56" s="55"/>
      <c r="J56" s="20">
        <v>9930000</v>
      </c>
      <c r="K56" s="55"/>
      <c r="L56" s="64" t="s">
        <v>102</v>
      </c>
      <c r="M56" s="55"/>
      <c r="N56" s="55"/>
      <c r="O56" s="55"/>
    </row>
    <row r="57" spans="1:15" ht="21.75" customHeight="1">
      <c r="A57" s="175" t="s">
        <v>261</v>
      </c>
      <c r="B57" s="175"/>
      <c r="D57" s="20">
        <v>0</v>
      </c>
      <c r="E57" s="55"/>
      <c r="F57" s="118">
        <v>1000000000000</v>
      </c>
      <c r="G57" s="134"/>
      <c r="H57" s="118">
        <v>0</v>
      </c>
      <c r="I57" s="134"/>
      <c r="J57" s="118">
        <v>1000000000000</v>
      </c>
      <c r="K57" s="134"/>
      <c r="L57" s="64" t="s">
        <v>120</v>
      </c>
      <c r="M57" s="134"/>
      <c r="N57" s="134"/>
      <c r="O57" s="134"/>
    </row>
    <row r="58" spans="1:15" ht="21.75" customHeight="1">
      <c r="A58" s="175" t="s">
        <v>255</v>
      </c>
      <c r="B58" s="175"/>
      <c r="D58" s="20">
        <v>0</v>
      </c>
      <c r="E58" s="55"/>
      <c r="F58" s="118">
        <v>1000000000000</v>
      </c>
      <c r="G58" s="134"/>
      <c r="H58" s="118">
        <v>0</v>
      </c>
      <c r="I58" s="134"/>
      <c r="J58" s="118">
        <v>1000000000000</v>
      </c>
      <c r="K58" s="134"/>
      <c r="L58" s="64" t="s">
        <v>120</v>
      </c>
      <c r="M58" s="134"/>
      <c r="N58" s="134"/>
      <c r="O58" s="134"/>
    </row>
    <row r="59" spans="1:15" ht="21.75" customHeight="1">
      <c r="A59" s="175" t="s">
        <v>255</v>
      </c>
      <c r="B59" s="175"/>
      <c r="D59" s="20">
        <v>0</v>
      </c>
      <c r="E59" s="55"/>
      <c r="F59" s="118">
        <v>872935000000</v>
      </c>
      <c r="G59" s="134"/>
      <c r="H59" s="118">
        <v>0</v>
      </c>
      <c r="I59" s="134"/>
      <c r="J59" s="118">
        <v>872935000000</v>
      </c>
      <c r="K59" s="134"/>
      <c r="L59" s="64" t="s">
        <v>121</v>
      </c>
      <c r="M59" s="134"/>
      <c r="N59" s="134"/>
      <c r="O59" s="134"/>
    </row>
    <row r="60" spans="1:15" ht="21.75" customHeight="1">
      <c r="A60" s="175" t="s">
        <v>255</v>
      </c>
      <c r="B60" s="175"/>
      <c r="D60" s="20">
        <v>0</v>
      </c>
      <c r="E60" s="55"/>
      <c r="F60" s="118">
        <v>155000000000</v>
      </c>
      <c r="G60" s="134"/>
      <c r="H60" s="118">
        <v>0</v>
      </c>
      <c r="I60" s="134"/>
      <c r="J60" s="118">
        <v>155000000000</v>
      </c>
      <c r="K60" s="134"/>
      <c r="L60" s="64" t="s">
        <v>122</v>
      </c>
      <c r="M60" s="134"/>
      <c r="N60" s="134"/>
      <c r="O60" s="134"/>
    </row>
    <row r="61" spans="1:15" ht="21.75" customHeight="1">
      <c r="A61" s="175" t="s">
        <v>253</v>
      </c>
      <c r="B61" s="175"/>
      <c r="D61" s="20">
        <v>0</v>
      </c>
      <c r="E61" s="55"/>
      <c r="F61" s="118">
        <v>1399248000000</v>
      </c>
      <c r="G61" s="134"/>
      <c r="H61" s="118">
        <v>0</v>
      </c>
      <c r="I61" s="134"/>
      <c r="J61" s="118">
        <v>1399248000000</v>
      </c>
      <c r="K61" s="134"/>
      <c r="L61" s="64" t="s">
        <v>123</v>
      </c>
      <c r="M61" s="134"/>
      <c r="N61" s="134"/>
      <c r="O61" s="134"/>
    </row>
    <row r="62" spans="1:15" ht="21.75" customHeight="1">
      <c r="A62" s="175" t="s">
        <v>255</v>
      </c>
      <c r="B62" s="175"/>
      <c r="D62" s="20">
        <v>0</v>
      </c>
      <c r="E62" s="55"/>
      <c r="F62" s="118">
        <v>179717000000</v>
      </c>
      <c r="G62" s="134"/>
      <c r="H62" s="118">
        <v>0</v>
      </c>
      <c r="I62" s="134"/>
      <c r="J62" s="118">
        <v>179717000000</v>
      </c>
      <c r="K62" s="134"/>
      <c r="L62" s="64" t="s">
        <v>124</v>
      </c>
      <c r="M62" s="134"/>
      <c r="N62" s="134"/>
      <c r="O62" s="134"/>
    </row>
    <row r="63" spans="1:15" ht="21.75" customHeight="1">
      <c r="A63" s="175" t="s">
        <v>262</v>
      </c>
      <c r="B63" s="175"/>
      <c r="D63" s="20">
        <v>0</v>
      </c>
      <c r="E63" s="55"/>
      <c r="F63" s="118">
        <v>1184418000000</v>
      </c>
      <c r="G63" s="134"/>
      <c r="H63" s="118">
        <v>0</v>
      </c>
      <c r="I63" s="134"/>
      <c r="J63" s="118">
        <v>1184418000000</v>
      </c>
      <c r="K63" s="134"/>
      <c r="L63" s="64" t="s">
        <v>125</v>
      </c>
      <c r="M63" s="134"/>
      <c r="N63" s="134"/>
      <c r="O63" s="134"/>
    </row>
    <row r="64" spans="1:15" ht="21.75" customHeight="1">
      <c r="A64" s="175" t="s">
        <v>255</v>
      </c>
      <c r="B64" s="175"/>
      <c r="D64" s="20">
        <v>0</v>
      </c>
      <c r="E64" s="55"/>
      <c r="F64" s="118">
        <v>880771000000</v>
      </c>
      <c r="G64" s="134"/>
      <c r="H64" s="118">
        <v>0</v>
      </c>
      <c r="I64" s="134"/>
      <c r="J64" s="118">
        <v>880771000000</v>
      </c>
      <c r="K64" s="134"/>
      <c r="L64" s="64" t="s">
        <v>126</v>
      </c>
      <c r="M64" s="134"/>
      <c r="N64" s="134"/>
      <c r="O64" s="134"/>
    </row>
    <row r="65" spans="1:15" ht="21.75" customHeight="1">
      <c r="A65" s="175" t="s">
        <v>263</v>
      </c>
      <c r="B65" s="175"/>
      <c r="D65" s="20">
        <v>0</v>
      </c>
      <c r="E65" s="55"/>
      <c r="F65" s="118">
        <v>5000863420000</v>
      </c>
      <c r="G65" s="134"/>
      <c r="H65" s="118">
        <v>5000000000000</v>
      </c>
      <c r="I65" s="134"/>
      <c r="J65" s="118">
        <v>863420000</v>
      </c>
      <c r="K65" s="134"/>
      <c r="L65" s="64" t="s">
        <v>102</v>
      </c>
      <c r="M65" s="134"/>
      <c r="N65" s="134"/>
      <c r="O65" s="134"/>
    </row>
    <row r="66" spans="1:15" ht="21.75" customHeight="1">
      <c r="A66" s="175" t="s">
        <v>264</v>
      </c>
      <c r="B66" s="175"/>
      <c r="D66" s="20">
        <v>0</v>
      </c>
      <c r="E66" s="55"/>
      <c r="F66" s="118">
        <v>5000000000000</v>
      </c>
      <c r="G66" s="134"/>
      <c r="H66" s="118">
        <v>0</v>
      </c>
      <c r="I66" s="134"/>
      <c r="J66" s="118">
        <v>5000000000000</v>
      </c>
      <c r="K66" s="134"/>
      <c r="L66" s="64" t="s">
        <v>127</v>
      </c>
      <c r="M66" s="134"/>
      <c r="N66" s="134"/>
      <c r="O66" s="134"/>
    </row>
    <row r="67" spans="1:15" ht="21.75" customHeight="1">
      <c r="A67" s="176" t="s">
        <v>255</v>
      </c>
      <c r="B67" s="176"/>
      <c r="D67" s="23">
        <v>0</v>
      </c>
      <c r="E67" s="55"/>
      <c r="F67" s="120">
        <v>498831000000</v>
      </c>
      <c r="G67" s="134"/>
      <c r="H67" s="120">
        <v>0</v>
      </c>
      <c r="I67" s="134"/>
      <c r="J67" s="120">
        <v>498831000000</v>
      </c>
      <c r="K67" s="134"/>
      <c r="L67" s="65" t="s">
        <v>128</v>
      </c>
      <c r="M67" s="134"/>
      <c r="N67" s="134"/>
      <c r="O67" s="134"/>
    </row>
    <row r="68" spans="1:15" ht="21.75" customHeight="1" thickBot="1">
      <c r="A68" s="171" t="s">
        <v>32</v>
      </c>
      <c r="B68" s="171"/>
      <c r="D68" s="57">
        <f>SUM(D9:D67)</f>
        <v>19312973271030</v>
      </c>
      <c r="E68" s="55"/>
      <c r="F68" s="123">
        <f>SUM(F9:F67)</f>
        <v>48949974103534</v>
      </c>
      <c r="G68" s="134"/>
      <c r="H68" s="123">
        <f>SUM(H9:H67)</f>
        <v>43623073939561</v>
      </c>
      <c r="I68" s="134"/>
      <c r="J68" s="123">
        <f>SUM(J9:J67)</f>
        <v>24639873435003</v>
      </c>
      <c r="K68" s="134"/>
      <c r="L68" s="66">
        <v>0.45729638365330599</v>
      </c>
      <c r="M68" s="134"/>
      <c r="N68" s="134"/>
      <c r="O68" s="134"/>
    </row>
    <row r="69" spans="1:15" ht="16.5" thickTop="1">
      <c r="D69" s="55"/>
      <c r="E69" s="55"/>
      <c r="F69" s="134"/>
      <c r="G69" s="134"/>
      <c r="H69" s="134"/>
      <c r="I69" s="134"/>
      <c r="J69" s="135"/>
      <c r="K69" s="134"/>
      <c r="L69" s="140"/>
      <c r="M69" s="134"/>
      <c r="N69" s="134"/>
      <c r="O69" s="134"/>
    </row>
    <row r="70" spans="1:15">
      <c r="F70" s="135"/>
      <c r="G70" s="135"/>
      <c r="H70" s="135"/>
      <c r="I70" s="135"/>
      <c r="J70" s="135"/>
      <c r="K70" s="135"/>
      <c r="L70" s="135"/>
      <c r="M70" s="135"/>
      <c r="N70" s="135"/>
      <c r="O70" s="135"/>
    </row>
    <row r="71" spans="1:15">
      <c r="F71" s="135"/>
      <c r="G71" s="135"/>
      <c r="H71" s="135"/>
      <c r="I71" s="135"/>
      <c r="J71" s="135"/>
      <c r="K71" s="135"/>
      <c r="L71" s="135"/>
      <c r="M71" s="135"/>
      <c r="N71" s="135"/>
      <c r="O71" s="135"/>
    </row>
    <row r="72" spans="1:15">
      <c r="F72" s="135"/>
      <c r="G72" s="135"/>
      <c r="H72" s="135"/>
      <c r="I72" s="135"/>
      <c r="J72" s="135"/>
      <c r="K72" s="135"/>
      <c r="L72" s="135"/>
      <c r="M72" s="135"/>
      <c r="N72" s="135"/>
      <c r="O72" s="135"/>
    </row>
    <row r="73" spans="1:15">
      <c r="F73" s="135"/>
      <c r="G73" s="135"/>
      <c r="H73" s="135"/>
      <c r="I73" s="135"/>
      <c r="J73" s="135"/>
      <c r="K73" s="135"/>
      <c r="L73" s="135"/>
      <c r="M73" s="135"/>
      <c r="N73" s="135"/>
      <c r="O73" s="135"/>
    </row>
    <row r="74" spans="1:15">
      <c r="F74" s="135"/>
      <c r="G74" s="135"/>
      <c r="H74" s="135"/>
      <c r="I74" s="135"/>
      <c r="J74" s="135"/>
      <c r="K74" s="135"/>
      <c r="L74" s="135"/>
      <c r="M74" s="135"/>
      <c r="N74" s="135"/>
      <c r="O74" s="135"/>
    </row>
    <row r="75" spans="1:15">
      <c r="F75" s="135"/>
      <c r="G75" s="135"/>
      <c r="H75" s="135"/>
      <c r="I75" s="135"/>
      <c r="J75" s="135"/>
      <c r="K75" s="135"/>
      <c r="L75" s="135"/>
      <c r="M75" s="135"/>
      <c r="N75" s="135"/>
      <c r="O75" s="135"/>
    </row>
  </sheetData>
  <mergeCells count="66">
    <mergeCell ref="A68:B68"/>
    <mergeCell ref="A63:B63"/>
    <mergeCell ref="A64:B64"/>
    <mergeCell ref="A65:B65"/>
    <mergeCell ref="A66:B66"/>
    <mergeCell ref="A67:B67"/>
    <mergeCell ref="A58:B58"/>
    <mergeCell ref="A59:B59"/>
    <mergeCell ref="A60:B60"/>
    <mergeCell ref="A61:B61"/>
    <mergeCell ref="A62:B62"/>
    <mergeCell ref="A53:B53"/>
    <mergeCell ref="A54:B54"/>
    <mergeCell ref="A55:B55"/>
    <mergeCell ref="A56:B56"/>
    <mergeCell ref="A57:B57"/>
    <mergeCell ref="A48:B48"/>
    <mergeCell ref="A49:B49"/>
    <mergeCell ref="A50:B50"/>
    <mergeCell ref="A51:B51"/>
    <mergeCell ref="A52:B52"/>
    <mergeCell ref="A43:B43"/>
    <mergeCell ref="A44:B44"/>
    <mergeCell ref="A45:B45"/>
    <mergeCell ref="A46:B46"/>
    <mergeCell ref="A47:B47"/>
    <mergeCell ref="A38:B38"/>
    <mergeCell ref="A39:B39"/>
    <mergeCell ref="A40:B40"/>
    <mergeCell ref="A41:B41"/>
    <mergeCell ref="A42:B42"/>
    <mergeCell ref="A33:B33"/>
    <mergeCell ref="A34:B34"/>
    <mergeCell ref="A35:B35"/>
    <mergeCell ref="A36:B36"/>
    <mergeCell ref="A37:B37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  <ignoredErrors>
    <ignoredError sqref="L9:L6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25"/>
  <sheetViews>
    <sheetView rightToLeft="1" zoomScale="115" zoomScaleNormal="115" workbookViewId="0">
      <selection sqref="A1:J1"/>
    </sheetView>
  </sheetViews>
  <sheetFormatPr defaultRowHeight="15.75"/>
  <cols>
    <col min="1" max="1" width="2.5703125" style="49" customWidth="1"/>
    <col min="2" max="2" width="59.5703125" style="49" customWidth="1"/>
    <col min="3" max="3" width="1.28515625" style="49" customWidth="1"/>
    <col min="4" max="4" width="8.28515625" style="49" bestFit="1" customWidth="1"/>
    <col min="5" max="5" width="1.28515625" style="49" customWidth="1"/>
    <col min="6" max="6" width="20.5703125" style="49" bestFit="1" customWidth="1"/>
    <col min="7" max="7" width="1.28515625" style="49" customWidth="1"/>
    <col min="8" max="8" width="17.5703125" style="49" bestFit="1" customWidth="1"/>
    <col min="9" max="9" width="1.28515625" style="49" customWidth="1"/>
    <col min="10" max="10" width="18.42578125" style="49" bestFit="1" customWidth="1"/>
    <col min="11" max="16384" width="9.140625" style="49"/>
  </cols>
  <sheetData>
    <row r="1" spans="1:11" ht="29.1" customHeight="1">
      <c r="A1" s="169" t="s">
        <v>0</v>
      </c>
      <c r="B1" s="169"/>
      <c r="C1" s="169"/>
      <c r="D1" s="169"/>
      <c r="E1" s="169"/>
      <c r="F1" s="169"/>
      <c r="G1" s="169"/>
      <c r="H1" s="169"/>
      <c r="I1" s="169"/>
      <c r="J1" s="169"/>
    </row>
    <row r="2" spans="1:11" ht="21.75" customHeight="1">
      <c r="A2" s="169" t="s">
        <v>129</v>
      </c>
      <c r="B2" s="169"/>
      <c r="C2" s="169"/>
      <c r="D2" s="169"/>
      <c r="E2" s="169"/>
      <c r="F2" s="169"/>
      <c r="G2" s="169"/>
      <c r="H2" s="169"/>
      <c r="I2" s="169"/>
      <c r="J2" s="169"/>
    </row>
    <row r="3" spans="1:11" ht="21.75" customHeight="1">
      <c r="A3" s="169" t="s">
        <v>2</v>
      </c>
      <c r="B3" s="169"/>
      <c r="C3" s="169"/>
      <c r="D3" s="169"/>
      <c r="E3" s="169"/>
      <c r="F3" s="169"/>
      <c r="G3" s="169"/>
      <c r="H3" s="169"/>
      <c r="I3" s="169"/>
      <c r="J3" s="169"/>
    </row>
    <row r="4" spans="1:11" ht="14.45" customHeight="1"/>
    <row r="5" spans="1:11" ht="29.1" customHeight="1">
      <c r="A5" s="51" t="s">
        <v>130</v>
      </c>
      <c r="B5" s="189" t="s">
        <v>131</v>
      </c>
      <c r="C5" s="189"/>
      <c r="D5" s="189"/>
      <c r="E5" s="189"/>
      <c r="F5" s="189"/>
      <c r="G5" s="189"/>
      <c r="H5" s="189"/>
      <c r="I5" s="189"/>
      <c r="J5" s="189"/>
    </row>
    <row r="6" spans="1:11" ht="14.45" customHeight="1"/>
    <row r="7" spans="1:11" ht="28.5" customHeight="1">
      <c r="A7" s="165" t="s">
        <v>132</v>
      </c>
      <c r="B7" s="165"/>
      <c r="D7" s="7" t="s">
        <v>133</v>
      </c>
      <c r="E7" s="55"/>
      <c r="F7" s="7" t="s">
        <v>98</v>
      </c>
      <c r="G7" s="55"/>
      <c r="H7" s="7" t="s">
        <v>134</v>
      </c>
      <c r="I7" s="55"/>
      <c r="J7" s="7" t="s">
        <v>135</v>
      </c>
    </row>
    <row r="8" spans="1:11" ht="21.75" customHeight="1">
      <c r="A8" s="174" t="s">
        <v>136</v>
      </c>
      <c r="B8" s="174"/>
      <c r="D8" s="9" t="s">
        <v>137</v>
      </c>
      <c r="E8" s="55"/>
      <c r="F8" s="18">
        <f>'درآمد سرمایه گذاری در سهام'!J24</f>
        <v>-21106266030</v>
      </c>
      <c r="G8" s="55"/>
      <c r="H8" s="138">
        <v>1.518453061831368E-2</v>
      </c>
      <c r="I8" s="141"/>
      <c r="J8" s="142">
        <v>3.9171545070651248E-4</v>
      </c>
    </row>
    <row r="9" spans="1:11" ht="21.75" customHeight="1">
      <c r="A9" s="175" t="s">
        <v>138</v>
      </c>
      <c r="B9" s="175"/>
      <c r="D9" s="19" t="s">
        <v>139</v>
      </c>
      <c r="E9" s="55"/>
      <c r="F9" s="20">
        <f>'درآمد سرمایه گذاری در صندوق'!J22</f>
        <v>172134131327</v>
      </c>
      <c r="G9" s="55"/>
      <c r="H9" s="110">
        <v>0.12383886301236294</v>
      </c>
      <c r="I9" s="141"/>
      <c r="J9" s="143">
        <v>3.194672081688426E-3</v>
      </c>
    </row>
    <row r="10" spans="1:11" ht="21.75" customHeight="1">
      <c r="A10" s="175" t="s">
        <v>140</v>
      </c>
      <c r="B10" s="175"/>
      <c r="D10" s="19" t="s">
        <v>141</v>
      </c>
      <c r="E10" s="55"/>
      <c r="F10" s="20">
        <f>'درآمد سرمایه گذاری در اوراق بها'!J29</f>
        <v>632989668328</v>
      </c>
      <c r="G10" s="55"/>
      <c r="H10" s="110">
        <v>0.45539324606924503</v>
      </c>
      <c r="I10" s="141"/>
      <c r="J10" s="29">
        <v>1.1747782998150165E-2</v>
      </c>
    </row>
    <row r="11" spans="1:11" ht="21.75" customHeight="1">
      <c r="A11" s="175" t="s">
        <v>142</v>
      </c>
      <c r="B11" s="175"/>
      <c r="D11" s="19" t="s">
        <v>143</v>
      </c>
      <c r="E11" s="55"/>
      <c r="F11" s="20">
        <f>'درآمد سپرده بانکی'!D227</f>
        <v>561355466201</v>
      </c>
      <c r="G11" s="55"/>
      <c r="H11" s="110">
        <v>0.40385728352760814</v>
      </c>
      <c r="I11" s="141"/>
      <c r="J11" s="29">
        <v>1.0418309384376179E-2</v>
      </c>
    </row>
    <row r="12" spans="1:11" ht="21.75" customHeight="1">
      <c r="A12" s="176" t="s">
        <v>144</v>
      </c>
      <c r="B12" s="176"/>
      <c r="D12" s="21" t="s">
        <v>145</v>
      </c>
      <c r="E12" s="55"/>
      <c r="F12" s="23">
        <f>'سایر درآمدها'!F11</f>
        <v>2399220395</v>
      </c>
      <c r="G12" s="55"/>
      <c r="H12" s="110">
        <v>1.7260767724702152E-3</v>
      </c>
      <c r="I12" s="141"/>
      <c r="J12" s="139">
        <v>2.5752479914921283E-2</v>
      </c>
    </row>
    <row r="13" spans="1:11" ht="21.75" customHeight="1" thickBot="1">
      <c r="A13" s="171" t="s">
        <v>32</v>
      </c>
      <c r="B13" s="171"/>
      <c r="D13" s="57"/>
      <c r="E13" s="55"/>
      <c r="F13" s="57">
        <f>SUM(F8:F12)</f>
        <v>1347772220221</v>
      </c>
      <c r="G13" s="55"/>
      <c r="H13" s="156">
        <f>SUM(H8:H12)</f>
        <v>0.99999999999999989</v>
      </c>
      <c r="I13" s="141"/>
      <c r="J13" s="59">
        <f>SUM(J8:J12)</f>
        <v>5.1504959829842566E-2</v>
      </c>
    </row>
    <row r="14" spans="1:11" ht="16.5" thickTop="1"/>
    <row r="16" spans="1:11">
      <c r="F16" s="154"/>
      <c r="J16" s="159"/>
      <c r="K16" s="160"/>
    </row>
    <row r="17" spans="6:10">
      <c r="F17" s="154"/>
    </row>
    <row r="18" spans="6:10">
      <c r="J18" s="157"/>
    </row>
    <row r="19" spans="6:10">
      <c r="F19" s="155"/>
      <c r="J19" s="157"/>
    </row>
    <row r="20" spans="6:10">
      <c r="F20" s="155"/>
      <c r="J20" s="157"/>
    </row>
    <row r="21" spans="6:10">
      <c r="F21" s="155"/>
      <c r="J21" s="157"/>
    </row>
    <row r="22" spans="6:10">
      <c r="F22" s="155"/>
      <c r="J22" s="158"/>
    </row>
    <row r="23" spans="6:10">
      <c r="F23" s="155"/>
    </row>
    <row r="24" spans="6:10">
      <c r="F24" s="155"/>
    </row>
    <row r="25" spans="6:10">
      <c r="F25" s="155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48"/>
  <sheetViews>
    <sheetView rightToLeft="1" zoomScale="85" zoomScaleNormal="85" workbookViewId="0">
      <selection sqref="A1:W1"/>
    </sheetView>
  </sheetViews>
  <sheetFormatPr defaultRowHeight="15.75"/>
  <cols>
    <col min="1" max="1" width="5.140625" style="49" customWidth="1"/>
    <col min="2" max="2" width="29.7109375" style="49" customWidth="1"/>
    <col min="3" max="3" width="1.28515625" style="49" customWidth="1"/>
    <col min="4" max="4" width="13" style="49" customWidth="1"/>
    <col min="5" max="5" width="1.28515625" style="49" customWidth="1"/>
    <col min="6" max="6" width="16.42578125" style="49" bestFit="1" customWidth="1"/>
    <col min="7" max="7" width="1.28515625" style="49" customWidth="1"/>
    <col min="8" max="8" width="13" style="49" customWidth="1"/>
    <col min="9" max="9" width="1.28515625" style="49" customWidth="1"/>
    <col min="10" max="10" width="16.42578125" style="49" bestFit="1" customWidth="1"/>
    <col min="11" max="11" width="1.28515625" style="49" customWidth="1"/>
    <col min="12" max="12" width="15.5703125" style="49" customWidth="1"/>
    <col min="13" max="13" width="1.28515625" style="49" customWidth="1"/>
    <col min="14" max="14" width="13" style="49" customWidth="1"/>
    <col min="15" max="16" width="1.28515625" style="49" customWidth="1"/>
    <col min="17" max="17" width="17" style="49" bestFit="1" customWidth="1"/>
    <col min="18" max="18" width="1.28515625" style="49" customWidth="1"/>
    <col min="19" max="19" width="17.140625" style="49" bestFit="1" customWidth="1"/>
    <col min="20" max="20" width="1.28515625" style="49" customWidth="1"/>
    <col min="21" max="21" width="17.28515625" style="49" bestFit="1" customWidth="1"/>
    <col min="22" max="22" width="1.28515625" style="49" customWidth="1"/>
    <col min="23" max="23" width="18" style="49" bestFit="1" customWidth="1"/>
    <col min="24" max="16384" width="9.140625" style="49"/>
  </cols>
  <sheetData>
    <row r="1" spans="1:23" ht="29.1" customHeight="1">
      <c r="A1" s="169" t="s">
        <v>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</row>
    <row r="2" spans="1:23" ht="21.75" customHeight="1">
      <c r="A2" s="169" t="s">
        <v>129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</row>
    <row r="3" spans="1:23" ht="21.75" customHeight="1">
      <c r="A3" s="169" t="s">
        <v>2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</row>
    <row r="4" spans="1:23" ht="14.45" customHeight="1"/>
    <row r="5" spans="1:23" ht="27.75" customHeight="1">
      <c r="A5" s="51" t="s">
        <v>146</v>
      </c>
      <c r="B5" s="189" t="s">
        <v>147</v>
      </c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</row>
    <row r="6" spans="1:23" ht="22.5" customHeight="1">
      <c r="D6" s="165" t="s">
        <v>148</v>
      </c>
      <c r="E6" s="165"/>
      <c r="F6" s="165"/>
      <c r="G6" s="165"/>
      <c r="H6" s="165"/>
      <c r="I6" s="165"/>
      <c r="J6" s="165"/>
      <c r="K6" s="165"/>
      <c r="L6" s="165"/>
      <c r="N6" s="165" t="s">
        <v>149</v>
      </c>
      <c r="O6" s="165"/>
      <c r="P6" s="165"/>
      <c r="Q6" s="165"/>
      <c r="R6" s="165"/>
      <c r="S6" s="165"/>
      <c r="T6" s="165"/>
      <c r="U6" s="165"/>
      <c r="V6" s="165"/>
      <c r="W6" s="165"/>
    </row>
    <row r="7" spans="1:23" ht="27" customHeight="1">
      <c r="D7" s="52"/>
      <c r="E7" s="52"/>
      <c r="F7" s="52"/>
      <c r="G7" s="52"/>
      <c r="H7" s="52"/>
      <c r="I7" s="52"/>
      <c r="J7" s="166" t="s">
        <v>32</v>
      </c>
      <c r="K7" s="166"/>
      <c r="L7" s="166"/>
      <c r="N7" s="52"/>
      <c r="O7" s="52"/>
      <c r="P7" s="52"/>
      <c r="Q7" s="52"/>
      <c r="R7" s="52"/>
      <c r="S7" s="52"/>
      <c r="T7" s="52"/>
      <c r="U7" s="166" t="s">
        <v>32</v>
      </c>
      <c r="V7" s="166"/>
      <c r="W7" s="166"/>
    </row>
    <row r="8" spans="1:23" ht="27" customHeight="1">
      <c r="A8" s="165" t="s">
        <v>150</v>
      </c>
      <c r="B8" s="165"/>
      <c r="D8" s="7" t="s">
        <v>151</v>
      </c>
      <c r="F8" s="7" t="s">
        <v>152</v>
      </c>
      <c r="H8" s="7" t="s">
        <v>153</v>
      </c>
      <c r="J8" s="8" t="s">
        <v>98</v>
      </c>
      <c r="K8" s="52"/>
      <c r="L8" s="103" t="s">
        <v>134</v>
      </c>
      <c r="N8" s="7" t="s">
        <v>151</v>
      </c>
      <c r="P8" s="165" t="s">
        <v>152</v>
      </c>
      <c r="Q8" s="165"/>
      <c r="S8" s="7" t="s">
        <v>153</v>
      </c>
      <c r="U8" s="103" t="s">
        <v>98</v>
      </c>
      <c r="V8" s="52"/>
      <c r="W8" s="8" t="s">
        <v>134</v>
      </c>
    </row>
    <row r="9" spans="1:23" ht="21.75" customHeight="1">
      <c r="A9" s="174" t="s">
        <v>30</v>
      </c>
      <c r="B9" s="174"/>
      <c r="D9" s="18">
        <v>0</v>
      </c>
      <c r="E9" s="55"/>
      <c r="F9" s="18">
        <v>-6759540000</v>
      </c>
      <c r="G9" s="55"/>
      <c r="H9" s="18">
        <v>0</v>
      </c>
      <c r="I9" s="55"/>
      <c r="J9" s="18">
        <v>-6759540000</v>
      </c>
      <c r="K9" s="55"/>
      <c r="L9" s="106">
        <f>J9/درآمد!$F$13</f>
        <v>-5.015343022051315E-3</v>
      </c>
      <c r="M9" s="55"/>
      <c r="N9" s="18">
        <v>0</v>
      </c>
      <c r="O9" s="55"/>
      <c r="P9" s="168">
        <v>-8494549244</v>
      </c>
      <c r="Q9" s="168"/>
      <c r="R9" s="55"/>
      <c r="S9" s="18">
        <v>-37926614</v>
      </c>
      <c r="T9" s="55"/>
      <c r="U9" s="96">
        <f>P9+S9</f>
        <v>-8532475858</v>
      </c>
      <c r="V9" s="55"/>
      <c r="W9" s="137">
        <v>-1E-3</v>
      </c>
    </row>
    <row r="10" spans="1:23" ht="21.75" customHeight="1">
      <c r="A10" s="175" t="s">
        <v>154</v>
      </c>
      <c r="B10" s="175"/>
      <c r="D10" s="20">
        <v>0</v>
      </c>
      <c r="E10" s="55"/>
      <c r="F10" s="20">
        <v>0</v>
      </c>
      <c r="G10" s="55"/>
      <c r="H10" s="20">
        <v>0</v>
      </c>
      <c r="I10" s="55"/>
      <c r="J10" s="118">
        <v>0</v>
      </c>
      <c r="K10" s="134"/>
      <c r="L10" s="106">
        <f>J10/درآمد!$F$13</f>
        <v>0</v>
      </c>
      <c r="M10" s="134"/>
      <c r="N10" s="118">
        <v>0</v>
      </c>
      <c r="O10" s="134"/>
      <c r="P10" s="170">
        <v>0</v>
      </c>
      <c r="Q10" s="170"/>
      <c r="R10" s="134"/>
      <c r="S10" s="118">
        <v>179499787296</v>
      </c>
      <c r="T10" s="134"/>
      <c r="U10" s="96">
        <f t="shared" ref="U10:U23" si="0">P10+S10</f>
        <v>179499787296</v>
      </c>
      <c r="V10" s="134"/>
      <c r="W10" s="29">
        <v>2.0199999999999999E-2</v>
      </c>
    </row>
    <row r="11" spans="1:23" ht="21.75" customHeight="1">
      <c r="A11" s="175" t="s">
        <v>20</v>
      </c>
      <c r="B11" s="175"/>
      <c r="D11" s="20">
        <v>0</v>
      </c>
      <c r="E11" s="55"/>
      <c r="F11" s="20">
        <v>-19290931920</v>
      </c>
      <c r="G11" s="55"/>
      <c r="H11" s="20">
        <v>0</v>
      </c>
      <c r="I11" s="55"/>
      <c r="J11" s="118">
        <v>-19290931920</v>
      </c>
      <c r="K11" s="134"/>
      <c r="L11" s="106">
        <f>J11/درآمد!$F$13</f>
        <v>-1.4313198944578916E-2</v>
      </c>
      <c r="M11" s="134"/>
      <c r="N11" s="118">
        <v>0</v>
      </c>
      <c r="O11" s="134"/>
      <c r="P11" s="170">
        <v>-10515560512</v>
      </c>
      <c r="Q11" s="170"/>
      <c r="R11" s="134"/>
      <c r="S11" s="118">
        <v>111757534</v>
      </c>
      <c r="T11" s="134"/>
      <c r="U11" s="96">
        <f t="shared" si="0"/>
        <v>-10403802978</v>
      </c>
      <c r="V11" s="134"/>
      <c r="W11" s="29">
        <v>-1.1999999999999999E-3</v>
      </c>
    </row>
    <row r="12" spans="1:23" ht="21.75" customHeight="1">
      <c r="A12" s="175" t="s">
        <v>24</v>
      </c>
      <c r="B12" s="175"/>
      <c r="D12" s="20">
        <v>0</v>
      </c>
      <c r="E12" s="55"/>
      <c r="F12" s="20">
        <v>12624435000</v>
      </c>
      <c r="G12" s="55"/>
      <c r="H12" s="20">
        <v>0</v>
      </c>
      <c r="I12" s="55"/>
      <c r="J12" s="118">
        <v>12624435000</v>
      </c>
      <c r="K12" s="134"/>
      <c r="L12" s="106">
        <f>J12/درآمد!$F$13</f>
        <v>9.3668906441252489E-3</v>
      </c>
      <c r="M12" s="134"/>
      <c r="N12" s="118">
        <v>0</v>
      </c>
      <c r="O12" s="134"/>
      <c r="P12" s="170">
        <v>92449694000</v>
      </c>
      <c r="Q12" s="170"/>
      <c r="R12" s="134"/>
      <c r="S12" s="118">
        <v>0</v>
      </c>
      <c r="T12" s="134"/>
      <c r="U12" s="96">
        <f t="shared" si="0"/>
        <v>92449694000</v>
      </c>
      <c r="V12" s="134"/>
      <c r="W12" s="28">
        <v>1.04E-2</v>
      </c>
    </row>
    <row r="13" spans="1:23" ht="21.75" customHeight="1">
      <c r="A13" s="175" t="s">
        <v>21</v>
      </c>
      <c r="B13" s="175"/>
      <c r="D13" s="20">
        <v>0</v>
      </c>
      <c r="E13" s="55"/>
      <c r="F13" s="20">
        <v>3365455680</v>
      </c>
      <c r="G13" s="55"/>
      <c r="H13" s="20">
        <v>0</v>
      </c>
      <c r="I13" s="55"/>
      <c r="J13" s="118">
        <v>3365455680</v>
      </c>
      <c r="K13" s="134"/>
      <c r="L13" s="106">
        <f>J13/درآمد!$F$13</f>
        <v>2.4970507846260193E-3</v>
      </c>
      <c r="M13" s="134"/>
      <c r="N13" s="118">
        <v>0</v>
      </c>
      <c r="O13" s="134"/>
      <c r="P13" s="170">
        <v>-24988271765</v>
      </c>
      <c r="Q13" s="170"/>
      <c r="R13" s="134"/>
      <c r="S13" s="118">
        <v>0</v>
      </c>
      <c r="T13" s="134"/>
      <c r="U13" s="96">
        <f t="shared" si="0"/>
        <v>-24988271765</v>
      </c>
      <c r="V13" s="134"/>
      <c r="W13" s="29">
        <v>-2.8E-3</v>
      </c>
    </row>
    <row r="14" spans="1:23" ht="21.75" customHeight="1">
      <c r="A14" s="175" t="s">
        <v>27</v>
      </c>
      <c r="B14" s="175"/>
      <c r="D14" s="20">
        <v>0</v>
      </c>
      <c r="E14" s="55"/>
      <c r="F14" s="20">
        <v>9860976000</v>
      </c>
      <c r="G14" s="55"/>
      <c r="H14" s="20">
        <v>0</v>
      </c>
      <c r="I14" s="55"/>
      <c r="J14" s="118">
        <v>9860976000</v>
      </c>
      <c r="K14" s="134"/>
      <c r="L14" s="106">
        <f>J14/درآمد!$F$13</f>
        <v>7.316500408639565E-3</v>
      </c>
      <c r="M14" s="134"/>
      <c r="N14" s="118">
        <v>0</v>
      </c>
      <c r="O14" s="134"/>
      <c r="P14" s="170">
        <v>-15815952760</v>
      </c>
      <c r="Q14" s="170"/>
      <c r="R14" s="134"/>
      <c r="S14" s="118">
        <v>0</v>
      </c>
      <c r="T14" s="134"/>
      <c r="U14" s="96">
        <f t="shared" si="0"/>
        <v>-15815952760</v>
      </c>
      <c r="V14" s="134"/>
      <c r="W14" s="29">
        <v>1.8E-3</v>
      </c>
    </row>
    <row r="15" spans="1:23" ht="21.75" customHeight="1">
      <c r="A15" s="175" t="s">
        <v>19</v>
      </c>
      <c r="B15" s="175"/>
      <c r="D15" s="20">
        <v>0</v>
      </c>
      <c r="E15" s="55"/>
      <c r="F15" s="20">
        <v>-2564649000</v>
      </c>
      <c r="G15" s="55"/>
      <c r="H15" s="20">
        <v>0</v>
      </c>
      <c r="I15" s="55"/>
      <c r="J15" s="118">
        <v>-2564649000</v>
      </c>
      <c r="K15" s="134"/>
      <c r="L15" s="106">
        <f>J15/درآمد!$F$13</f>
        <v>-1.9028801466018223E-3</v>
      </c>
      <c r="M15" s="134"/>
      <c r="N15" s="118">
        <v>0</v>
      </c>
      <c r="O15" s="134"/>
      <c r="P15" s="170">
        <v>11229184200</v>
      </c>
      <c r="Q15" s="170"/>
      <c r="R15" s="134"/>
      <c r="S15" s="118">
        <v>0</v>
      </c>
      <c r="T15" s="134"/>
      <c r="U15" s="96">
        <f t="shared" si="0"/>
        <v>11229184200</v>
      </c>
      <c r="V15" s="134"/>
      <c r="W15" s="29">
        <v>1.2999999999999999E-3</v>
      </c>
    </row>
    <row r="16" spans="1:23" ht="21.75" customHeight="1">
      <c r="A16" s="175" t="s">
        <v>18</v>
      </c>
      <c r="B16" s="175"/>
      <c r="D16" s="20">
        <v>0</v>
      </c>
      <c r="E16" s="55"/>
      <c r="F16" s="20">
        <v>-4502648880</v>
      </c>
      <c r="G16" s="55"/>
      <c r="H16" s="20">
        <v>0</v>
      </c>
      <c r="I16" s="55"/>
      <c r="J16" s="118">
        <v>-4502648880</v>
      </c>
      <c r="K16" s="134"/>
      <c r="L16" s="106">
        <f>J16/درآمد!$F$13</f>
        <v>-3.340808493041711E-3</v>
      </c>
      <c r="M16" s="134"/>
      <c r="N16" s="118">
        <v>0</v>
      </c>
      <c r="O16" s="134"/>
      <c r="P16" s="170">
        <v>-2380385299</v>
      </c>
      <c r="Q16" s="170"/>
      <c r="R16" s="134"/>
      <c r="S16" s="118">
        <v>0</v>
      </c>
      <c r="T16" s="134"/>
      <c r="U16" s="96">
        <f t="shared" si="0"/>
        <v>-2380385299</v>
      </c>
      <c r="V16" s="134"/>
      <c r="W16" s="29">
        <v>-2.9999999999999997E-4</v>
      </c>
    </row>
    <row r="17" spans="1:23" ht="21.75" customHeight="1">
      <c r="A17" s="175" t="s">
        <v>28</v>
      </c>
      <c r="B17" s="175"/>
      <c r="D17" s="20">
        <v>0</v>
      </c>
      <c r="E17" s="55"/>
      <c r="F17" s="20">
        <v>-6858945000</v>
      </c>
      <c r="G17" s="55"/>
      <c r="H17" s="20">
        <v>0</v>
      </c>
      <c r="I17" s="55"/>
      <c r="J17" s="118">
        <v>-6858945000</v>
      </c>
      <c r="K17" s="134"/>
      <c r="L17" s="106">
        <f>J17/درآمد!$F$13</f>
        <v>-5.089098066493246E-3</v>
      </c>
      <c r="M17" s="134"/>
      <c r="N17" s="118">
        <v>0</v>
      </c>
      <c r="O17" s="134"/>
      <c r="P17" s="170">
        <v>-6151907864</v>
      </c>
      <c r="Q17" s="170"/>
      <c r="R17" s="134"/>
      <c r="S17" s="118">
        <v>0</v>
      </c>
      <c r="T17" s="134"/>
      <c r="U17" s="96">
        <f t="shared" si="0"/>
        <v>-6151907864</v>
      </c>
      <c r="V17" s="134"/>
      <c r="W17" s="29">
        <v>-6.9999999999999999E-4</v>
      </c>
    </row>
    <row r="18" spans="1:23" ht="21.75" customHeight="1">
      <c r="A18" s="175" t="s">
        <v>29</v>
      </c>
      <c r="B18" s="175"/>
      <c r="D18" s="20">
        <v>0</v>
      </c>
      <c r="E18" s="55"/>
      <c r="F18" s="20">
        <v>-6687968400</v>
      </c>
      <c r="G18" s="55"/>
      <c r="H18" s="20">
        <v>0</v>
      </c>
      <c r="I18" s="55"/>
      <c r="J18" s="118">
        <v>-6687968400</v>
      </c>
      <c r="K18" s="134"/>
      <c r="L18" s="106">
        <f>J18/درآمد!$F$13</f>
        <v>-4.9622393900531246E-3</v>
      </c>
      <c r="M18" s="134"/>
      <c r="N18" s="118">
        <v>0</v>
      </c>
      <c r="O18" s="134"/>
      <c r="P18" s="170">
        <v>7033644975</v>
      </c>
      <c r="Q18" s="170"/>
      <c r="R18" s="134"/>
      <c r="S18" s="118">
        <v>0</v>
      </c>
      <c r="T18" s="134"/>
      <c r="U18" s="96">
        <f t="shared" si="0"/>
        <v>7033644975</v>
      </c>
      <c r="V18" s="134"/>
      <c r="W18" s="29">
        <v>8.0000000000000004E-4</v>
      </c>
    </row>
    <row r="19" spans="1:23" ht="21.75" customHeight="1">
      <c r="A19" s="175" t="s">
        <v>25</v>
      </c>
      <c r="B19" s="175"/>
      <c r="D19" s="20">
        <v>0</v>
      </c>
      <c r="E19" s="55"/>
      <c r="F19" s="20">
        <v>-11575712250</v>
      </c>
      <c r="G19" s="55"/>
      <c r="H19" s="20">
        <v>0</v>
      </c>
      <c r="I19" s="55"/>
      <c r="J19" s="118">
        <v>-11575712250</v>
      </c>
      <c r="K19" s="134"/>
      <c r="L19" s="106">
        <f>J19/درآمد!$F$13</f>
        <v>-8.5887749252628754E-3</v>
      </c>
      <c r="M19" s="134"/>
      <c r="N19" s="118">
        <v>0</v>
      </c>
      <c r="O19" s="134"/>
      <c r="P19" s="170">
        <v>-41548126528</v>
      </c>
      <c r="Q19" s="170"/>
      <c r="R19" s="134"/>
      <c r="S19" s="118">
        <v>0</v>
      </c>
      <c r="T19" s="134"/>
      <c r="U19" s="96">
        <f t="shared" si="0"/>
        <v>-41548126528</v>
      </c>
      <c r="V19" s="134"/>
      <c r="W19" s="29">
        <v>-4.7000000000000002E-3</v>
      </c>
    </row>
    <row r="20" spans="1:23" ht="21.75" customHeight="1">
      <c r="A20" s="175" t="s">
        <v>26</v>
      </c>
      <c r="B20" s="175"/>
      <c r="D20" s="20">
        <v>0</v>
      </c>
      <c r="E20" s="55"/>
      <c r="F20" s="20">
        <v>10735740000</v>
      </c>
      <c r="G20" s="55"/>
      <c r="H20" s="20">
        <v>0</v>
      </c>
      <c r="I20" s="55"/>
      <c r="J20" s="118">
        <v>10735740000</v>
      </c>
      <c r="K20" s="134"/>
      <c r="L20" s="106">
        <f>J20/درآمد!$F$13</f>
        <v>7.9655447997285592E-3</v>
      </c>
      <c r="M20" s="134"/>
      <c r="N20" s="118">
        <v>0</v>
      </c>
      <c r="O20" s="134"/>
      <c r="P20" s="170">
        <v>-1754485612</v>
      </c>
      <c r="Q20" s="170"/>
      <c r="R20" s="134"/>
      <c r="S20" s="118">
        <v>0</v>
      </c>
      <c r="T20" s="134"/>
      <c r="U20" s="96">
        <f t="shared" si="0"/>
        <v>-1754485612</v>
      </c>
      <c r="V20" s="134"/>
      <c r="W20" s="29">
        <v>-2.0000000000000001E-4</v>
      </c>
    </row>
    <row r="21" spans="1:23" ht="21.75" customHeight="1">
      <c r="A21" s="175" t="s">
        <v>31</v>
      </c>
      <c r="B21" s="175"/>
      <c r="D21" s="20">
        <v>0</v>
      </c>
      <c r="E21" s="55"/>
      <c r="F21" s="20">
        <v>-8135305200</v>
      </c>
      <c r="G21" s="55"/>
      <c r="H21" s="20">
        <v>0</v>
      </c>
      <c r="I21" s="55"/>
      <c r="J21" s="118">
        <v>-8135305200</v>
      </c>
      <c r="K21" s="134"/>
      <c r="L21" s="106">
        <f>J21/درآمد!$F$13</f>
        <v>-6.0361128371276412E-3</v>
      </c>
      <c r="M21" s="134"/>
      <c r="N21" s="118">
        <v>0</v>
      </c>
      <c r="O21" s="134"/>
      <c r="P21" s="170">
        <v>-7912734367</v>
      </c>
      <c r="Q21" s="170"/>
      <c r="R21" s="134"/>
      <c r="S21" s="118">
        <v>0</v>
      </c>
      <c r="T21" s="134"/>
      <c r="U21" s="96">
        <f t="shared" si="0"/>
        <v>-7912734367</v>
      </c>
      <c r="V21" s="134"/>
      <c r="W21" s="29">
        <v>-8.9999999999999998E-4</v>
      </c>
    </row>
    <row r="22" spans="1:23" ht="21.75" customHeight="1">
      <c r="A22" s="175" t="s">
        <v>23</v>
      </c>
      <c r="B22" s="175"/>
      <c r="D22" s="20">
        <v>0</v>
      </c>
      <c r="E22" s="55"/>
      <c r="F22" s="20">
        <v>9726580440</v>
      </c>
      <c r="G22" s="55"/>
      <c r="H22" s="20">
        <v>0</v>
      </c>
      <c r="I22" s="55"/>
      <c r="J22" s="118">
        <v>9726580440</v>
      </c>
      <c r="K22" s="134"/>
      <c r="L22" s="106">
        <f>J22/درآمد!$F$13</f>
        <v>7.2167835885540736E-3</v>
      </c>
      <c r="M22" s="134"/>
      <c r="N22" s="118">
        <v>0</v>
      </c>
      <c r="O22" s="134"/>
      <c r="P22" s="170">
        <v>-10117051146</v>
      </c>
      <c r="Q22" s="170"/>
      <c r="R22" s="134"/>
      <c r="S22" s="118">
        <v>0</v>
      </c>
      <c r="T22" s="134"/>
      <c r="U22" s="96">
        <f t="shared" si="0"/>
        <v>-10117051146</v>
      </c>
      <c r="V22" s="134"/>
      <c r="W22" s="29">
        <v>-1.1000000000000001E-3</v>
      </c>
    </row>
    <row r="23" spans="1:23" ht="21.75" customHeight="1">
      <c r="A23" s="176" t="s">
        <v>22</v>
      </c>
      <c r="B23" s="176"/>
      <c r="D23" s="23">
        <v>0</v>
      </c>
      <c r="E23" s="55"/>
      <c r="F23" s="23">
        <v>-1043752500</v>
      </c>
      <c r="G23" s="55"/>
      <c r="H23" s="23">
        <v>0</v>
      </c>
      <c r="I23" s="55"/>
      <c r="J23" s="120">
        <v>-1043752500</v>
      </c>
      <c r="K23" s="134"/>
      <c r="L23" s="107">
        <f>J23/درآمد!$F$13</f>
        <v>-7.7442796664027656E-4</v>
      </c>
      <c r="M23" s="134"/>
      <c r="N23" s="120">
        <v>0</v>
      </c>
      <c r="O23" s="134"/>
      <c r="P23" s="170">
        <v>-4189157468</v>
      </c>
      <c r="Q23" s="173"/>
      <c r="R23" s="134"/>
      <c r="S23" s="120">
        <v>0</v>
      </c>
      <c r="T23" s="134"/>
      <c r="U23" s="109">
        <f t="shared" si="0"/>
        <v>-4189157468</v>
      </c>
      <c r="V23" s="134"/>
      <c r="W23" s="139">
        <v>-5.0000000000000001E-4</v>
      </c>
    </row>
    <row r="24" spans="1:23" ht="21.75" customHeight="1" thickBot="1">
      <c r="A24" s="171" t="s">
        <v>32</v>
      </c>
      <c r="B24" s="171"/>
      <c r="D24" s="57">
        <v>0</v>
      </c>
      <c r="E24" s="55"/>
      <c r="F24" s="61">
        <v>-21106266030</v>
      </c>
      <c r="G24" s="55"/>
      <c r="H24" s="57">
        <v>0</v>
      </c>
      <c r="I24" s="55"/>
      <c r="J24" s="123">
        <v>-21106266030</v>
      </c>
      <c r="K24" s="134"/>
      <c r="L24" s="108">
        <f>J24/درآمد!F13</f>
        <v>-1.5660113566177462E-2</v>
      </c>
      <c r="M24" s="134"/>
      <c r="N24" s="123">
        <v>0</v>
      </c>
      <c r="O24" s="134"/>
      <c r="P24" s="134"/>
      <c r="Q24" s="123">
        <v>-23155659390</v>
      </c>
      <c r="R24" s="134"/>
      <c r="S24" s="123">
        <f>SUM(S9:S23)</f>
        <v>179573618216</v>
      </c>
      <c r="T24" s="134"/>
      <c r="U24" s="102">
        <f>SUM(U9:U23)</f>
        <v>156417958826</v>
      </c>
      <c r="V24" s="134"/>
      <c r="W24" s="59">
        <v>1.7500000000000002E-2</v>
      </c>
    </row>
    <row r="25" spans="1:23" ht="16.5" thickTop="1">
      <c r="D25" s="55"/>
      <c r="E25" s="55"/>
      <c r="F25" s="55"/>
      <c r="G25" s="55"/>
      <c r="H25" s="55"/>
      <c r="I25" s="55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</row>
    <row r="26" spans="1:23" ht="18.75">
      <c r="D26" s="55"/>
      <c r="E26" s="55"/>
      <c r="F26" s="55"/>
      <c r="G26" s="55"/>
      <c r="H26" s="55"/>
      <c r="I26" s="55"/>
      <c r="J26" s="134"/>
      <c r="K26" s="134"/>
      <c r="L26" s="105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</row>
    <row r="27" spans="1:23" ht="18.75">
      <c r="J27" s="135"/>
      <c r="K27" s="135"/>
      <c r="L27" s="10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</row>
    <row r="28" spans="1:23" ht="18.75">
      <c r="J28" s="135"/>
      <c r="K28" s="135"/>
      <c r="L28" s="10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</row>
    <row r="29" spans="1:23" ht="18.75">
      <c r="J29" s="135"/>
      <c r="K29" s="135"/>
      <c r="L29" s="10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</row>
    <row r="30" spans="1:23" ht="18.75">
      <c r="L30" s="105"/>
    </row>
    <row r="31" spans="1:23" ht="18.75">
      <c r="L31" s="105"/>
    </row>
    <row r="32" spans="1:23" ht="18.75">
      <c r="L32" s="105"/>
    </row>
    <row r="33" spans="12:12" ht="18.75">
      <c r="L33" s="105"/>
    </row>
    <row r="34" spans="12:12" ht="18.75">
      <c r="L34" s="105"/>
    </row>
    <row r="35" spans="12:12" ht="18.75">
      <c r="L35" s="105"/>
    </row>
    <row r="36" spans="12:12" ht="18.75">
      <c r="L36" s="105"/>
    </row>
    <row r="37" spans="12:12" ht="18.75">
      <c r="L37" s="105"/>
    </row>
    <row r="38" spans="12:12" ht="18.75">
      <c r="L38" s="105"/>
    </row>
    <row r="39" spans="12:12" ht="18.75">
      <c r="L39" s="105"/>
    </row>
    <row r="40" spans="12:12" ht="18.75">
      <c r="L40" s="105"/>
    </row>
    <row r="41" spans="12:12" ht="18.75">
      <c r="L41" s="105"/>
    </row>
    <row r="42" spans="12:12" ht="18.75">
      <c r="L42" s="105"/>
    </row>
    <row r="43" spans="12:12" ht="18.75">
      <c r="L43" s="105"/>
    </row>
    <row r="44" spans="12:12" ht="18.75">
      <c r="L44" s="105"/>
    </row>
    <row r="45" spans="12:12" ht="18.75">
      <c r="L45" s="105"/>
    </row>
    <row r="46" spans="12:12" ht="18.75">
      <c r="L46" s="105"/>
    </row>
    <row r="47" spans="12:12" ht="18.75">
      <c r="L47" s="105"/>
    </row>
    <row r="48" spans="12:12" ht="18.75">
      <c r="L48" s="105"/>
    </row>
  </sheetData>
  <mergeCells count="41">
    <mergeCell ref="A16:B16"/>
    <mergeCell ref="P16:Q16"/>
    <mergeCell ref="A17:B17"/>
    <mergeCell ref="P17:Q17"/>
    <mergeCell ref="A18:B18"/>
    <mergeCell ref="P18:Q18"/>
    <mergeCell ref="A24:B24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0 </vt:lpstr>
      <vt:lpstr>سهام</vt:lpstr>
      <vt:lpstr>واحدهای صندوق</vt:lpstr>
      <vt:lpstr>اوراق مشتقه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بها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'0 '!Print_Area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بها'!Print_Area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Samira Helali</cp:lastModifiedBy>
  <dcterms:created xsi:type="dcterms:W3CDTF">2025-02-19T04:53:17Z</dcterms:created>
  <dcterms:modified xsi:type="dcterms:W3CDTF">2025-02-25T12:22:42Z</dcterms:modified>
</cp:coreProperties>
</file>