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Helali\ماهور\گزارش پرتفوی\1402\1402.11.30\"/>
    </mc:Choice>
  </mc:AlternateContent>
  <xr:revisionPtr revIDLastSave="0" documentId="13_ncr:1_{8D312742-6DBB-404E-B052-8106AD87BEE7}" xr6:coauthVersionLast="47" xr6:coauthVersionMax="47" xr10:uidLastSave="{00000000-0000-0000-0000-000000000000}"/>
  <bookViews>
    <workbookView xWindow="-120" yWindow="-120" windowWidth="20730" windowHeight="11160" tabRatio="897" xr2:uid="{00000000-000D-0000-FFFF-FFFF00000000}"/>
  </bookViews>
  <sheets>
    <sheet name="Sheet1" sheetId="23" r:id="rId1"/>
    <sheet name="اوراق" sheetId="3" r:id="rId2"/>
    <sheet name="تعدیل قیمت" sheetId="4" r:id="rId3"/>
    <sheet name="سپرده" sheetId="2" r:id="rId4"/>
    <sheet name="درآمدها" sheetId="11" r:id="rId5"/>
    <sheet name="درآمد سرمایه گذاری در اوراق بها" sheetId="6" r:id="rId6"/>
    <sheet name="درآمد سپرده بانکی" sheetId="7" r:id="rId7"/>
    <sheet name="سایر درآمدها" sheetId="8" r:id="rId8"/>
    <sheet name="سود  سپرده بانکی" sheetId="22" r:id="rId9"/>
    <sheet name="درآمد ناشی از تغییر قیمت اوراق " sheetId="14" r:id="rId10"/>
  </sheets>
  <definedNames>
    <definedName name="_xlnm._FilterDatabase" localSheetId="6" hidden="1">'درآمد سپرده بانکی'!$A$8:$R$8</definedName>
    <definedName name="_xlnm.Print_Area" localSheetId="1">اوراق!$A$1:$AI$11</definedName>
    <definedName name="_xlnm.Print_Area" localSheetId="2">'تعدیل قیمت'!$A$1:$L$11</definedName>
    <definedName name="_xlnm.Print_Area" localSheetId="5">'درآمد سرمایه گذاری در اوراق بها'!$A$1:$R$12</definedName>
    <definedName name="_xlnm.Print_Area" localSheetId="9">'درآمد ناشی از تغییر قیمت اوراق '!$A$1:$Q$20</definedName>
    <definedName name="_xlnm.Print_Area" localSheetId="3">سپرده!$A$1:$S$36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1" l="1"/>
  <c r="E9" i="11" l="1"/>
  <c r="G8" i="11" s="1"/>
  <c r="I7" i="11"/>
  <c r="I9" i="11"/>
  <c r="I50" i="2"/>
  <c r="E50" i="2"/>
  <c r="C50" i="2"/>
  <c r="K50" i="2"/>
  <c r="G50" i="2"/>
  <c r="O9" i="14"/>
  <c r="K9" i="14"/>
  <c r="M9" i="14"/>
  <c r="I9" i="14"/>
  <c r="G9" i="14"/>
  <c r="E9" i="14"/>
  <c r="C9" i="14"/>
  <c r="L51" i="22"/>
  <c r="B51" i="22"/>
  <c r="J51" i="22"/>
  <c r="H51" i="22"/>
  <c r="F51" i="22"/>
  <c r="D51" i="22"/>
  <c r="E51" i="22"/>
  <c r="C51" i="22"/>
  <c r="E12" i="8"/>
  <c r="C12" i="8"/>
  <c r="I52" i="7"/>
  <c r="G52" i="7"/>
  <c r="E52" i="7"/>
  <c r="C52" i="7"/>
  <c r="Q11" i="6"/>
  <c r="M11" i="6"/>
  <c r="O11" i="6"/>
  <c r="K11" i="6"/>
  <c r="I11" i="6"/>
  <c r="G11" i="6"/>
  <c r="E11" i="6"/>
  <c r="C11" i="6"/>
  <c r="K11" i="4"/>
  <c r="G9" i="11" l="1"/>
  <c r="Y10" i="3"/>
  <c r="X10" i="3"/>
  <c r="V10" i="3"/>
  <c r="U10" i="3"/>
  <c r="S10" i="3"/>
  <c r="Q10" i="3"/>
  <c r="O10" i="3"/>
</calcChain>
</file>

<file path=xl/sharedStrings.xml><?xml version="1.0" encoding="utf-8"?>
<sst xmlns="http://schemas.openxmlformats.org/spreadsheetml/2006/main" count="333" uniqueCount="155">
  <si>
    <t>بهای تمام شده</t>
  </si>
  <si>
    <t>.....</t>
  </si>
  <si>
    <t>جمع</t>
  </si>
  <si>
    <t>تعداد</t>
  </si>
  <si>
    <t>خرید طی دوره</t>
  </si>
  <si>
    <t>فروش طی دوره</t>
  </si>
  <si>
    <t>مبلغ</t>
  </si>
  <si>
    <t>نرخ سود مؤثر</t>
  </si>
  <si>
    <t>نرخ سود اسمی</t>
  </si>
  <si>
    <t>پذیرفته شده در بورس یا فرابورس</t>
  </si>
  <si>
    <t>دارای مجوز از سازمان</t>
  </si>
  <si>
    <t>بلی</t>
  </si>
  <si>
    <t>تغییرات طی دوره</t>
  </si>
  <si>
    <t>سپرده های بانکی</t>
  </si>
  <si>
    <t>نام اوراق بهادار</t>
  </si>
  <si>
    <t>درآمد تغییر ارزش</t>
  </si>
  <si>
    <t>درآمد فروش</t>
  </si>
  <si>
    <t>درآمد سود اوراق</t>
  </si>
  <si>
    <t>نام سپرده</t>
  </si>
  <si>
    <t>سود سپرده بانکی و گواهی سپرده</t>
  </si>
  <si>
    <t>درصد سود به میانگین سپرده</t>
  </si>
  <si>
    <t>درصد از کل درآمدها</t>
  </si>
  <si>
    <t>نام سپرده بانکی</t>
  </si>
  <si>
    <t>اطلاعات اوراق بهادار با درآمد ثابت</t>
  </si>
  <si>
    <t>نام اوراق</t>
  </si>
  <si>
    <t>خالص ارزش فروش</t>
  </si>
  <si>
    <t>درصد به کل دارایی‌ها</t>
  </si>
  <si>
    <t>تاریخ سررسید</t>
  </si>
  <si>
    <t>2- درآمد حاصل از سرمایه گذاری ها</t>
  </si>
  <si>
    <t>سایر درآمدها</t>
  </si>
  <si>
    <t>تاریخ انتشار اوراق</t>
  </si>
  <si>
    <t>قیمت بازار هر ورقه</t>
  </si>
  <si>
    <t>(بر اساس دستورالعمل نحوه تعیین قیمت خرید و فروش اوراق بهادار در صندوق های سرمایه گذاری)</t>
  </si>
  <si>
    <t>اوراق بهاداری که ارزش آنها در تاریخ گزارش تعدیل شده</t>
  </si>
  <si>
    <t>درصد تعدیل</t>
  </si>
  <si>
    <t>خالص ارزش فروش تعدیل شده</t>
  </si>
  <si>
    <t xml:space="preserve">قیمت تعدیل شده </t>
  </si>
  <si>
    <t xml:space="preserve">قیمت پایانی  </t>
  </si>
  <si>
    <t>افزایش</t>
  </si>
  <si>
    <t>کاهش</t>
  </si>
  <si>
    <t>شرح</t>
  </si>
  <si>
    <t>یادداشت</t>
  </si>
  <si>
    <t>هزینه تنزیل</t>
  </si>
  <si>
    <t>خالص درآمد</t>
  </si>
  <si>
    <t>درآمد ناشی از تغییر قیمت اوراق بهادار</t>
  </si>
  <si>
    <t>ارزش دفتری</t>
  </si>
  <si>
    <t>سود و زیان ناشی از تغییر قیمت</t>
  </si>
  <si>
    <t>ارزش دفتری برابر است با میانگین موزون خالص ارزش فروش هر سهم/ورقه در ابتدای دوره با خرید طی دوره ضربدر تعداد در پایان دوره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</si>
  <si>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</si>
  <si>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</si>
  <si>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مبلغ فروش</t>
  </si>
  <si>
    <t xml:space="preserve">صورت وضعیت پرتفوی </t>
  </si>
  <si>
    <t>2-2</t>
  </si>
  <si>
    <t xml:space="preserve">درآمد سود </t>
  </si>
  <si>
    <t>درصد از کل دارایی ها</t>
  </si>
  <si>
    <t>سود سپرده بانکی</t>
  </si>
  <si>
    <t>صندوق سرمایه گذاری در اوراق بهادار با درآمد ثابت ماهور</t>
  </si>
  <si>
    <t>برای ماه منتهی به  1402/11/30</t>
  </si>
  <si>
    <t>1402/10/30</t>
  </si>
  <si>
    <t>1402/11/30</t>
  </si>
  <si>
    <t>اسنادخزانه-م1بودجه02-050325</t>
  </si>
  <si>
    <t>1402/06/19</t>
  </si>
  <si>
    <t>1405/03/25</t>
  </si>
  <si>
    <t>4.93%</t>
  </si>
  <si>
    <t>-2.62%</t>
  </si>
  <si>
    <t>از ابتدای سال مالی تا پایان بهمن  ماه</t>
  </si>
  <si>
    <t>طی بهمن ماه</t>
  </si>
  <si>
    <t>از ابتدای سال مالی تا پایان بهمن ماه</t>
  </si>
  <si>
    <t>موسسه اعتباری ملل بلوار دریا</t>
  </si>
  <si>
    <t>053560345000000259</t>
  </si>
  <si>
    <t>موسسه اعتباری ملل بلوار دریا ( کوتاه مدت)</t>
  </si>
  <si>
    <t>053510277000000458</t>
  </si>
  <si>
    <t>موسسه اعتباری ملل شهرک گلستان</t>
  </si>
  <si>
    <t>0558-60-386-000000336</t>
  </si>
  <si>
    <t>موسسه اعتباری ملل جنت آباد‏‏‎</t>
  </si>
  <si>
    <t>0414-60-386-000000347</t>
  </si>
  <si>
    <t>موسسه اعتباری ملل جنت آباد</t>
  </si>
  <si>
    <t>053560345000000359</t>
  </si>
  <si>
    <t>بانک گردشگری مرکزی</t>
  </si>
  <si>
    <t>110140515420801</t>
  </si>
  <si>
    <t>110140515420802</t>
  </si>
  <si>
    <t>110140515420803</t>
  </si>
  <si>
    <t>110140515420804</t>
  </si>
  <si>
    <t>بانک گردشگری مرکزی( کوتاه مدت)</t>
  </si>
  <si>
    <t>110996715420801</t>
  </si>
  <si>
    <t>110140515420805</t>
  </si>
  <si>
    <t>110140515420806</t>
  </si>
  <si>
    <t>053560345000000382</t>
  </si>
  <si>
    <t>110140515420807</t>
  </si>
  <si>
    <t>110140515420808</t>
  </si>
  <si>
    <t>110140515420809</t>
  </si>
  <si>
    <t>1101405154208010</t>
  </si>
  <si>
    <t>1101405154208011</t>
  </si>
  <si>
    <t>1101405154208012</t>
  </si>
  <si>
    <t>1101405154208013</t>
  </si>
  <si>
    <t>041460345000000420</t>
  </si>
  <si>
    <t>053560345000000421</t>
  </si>
  <si>
    <t>1101405154208014</t>
  </si>
  <si>
    <t>1101405154208015</t>
  </si>
  <si>
    <t>1101405154208016</t>
  </si>
  <si>
    <t>بانک صادرات شریعتی( کوتاه مدت)</t>
  </si>
  <si>
    <t>0218596079008</t>
  </si>
  <si>
    <t>بانک صادرات شریعتی</t>
  </si>
  <si>
    <t>0407074292003</t>
  </si>
  <si>
    <t>بانک صادرات طالقانی</t>
  </si>
  <si>
    <t>0407074313008</t>
  </si>
  <si>
    <t>1101405154208018</t>
  </si>
  <si>
    <t>1101405154208019</t>
  </si>
  <si>
    <t>بانک گردشگری ملاصدرا</t>
  </si>
  <si>
    <t>15230115420801</t>
  </si>
  <si>
    <t>1101405154208020</t>
  </si>
  <si>
    <t>1101405154208021</t>
  </si>
  <si>
    <t>1101405154208022</t>
  </si>
  <si>
    <t>1101405154208023</t>
  </si>
  <si>
    <t>بانک اقتصاد نوین مطهری</t>
  </si>
  <si>
    <t>16285072579101</t>
  </si>
  <si>
    <t xml:space="preserve"> 1101405154208024</t>
  </si>
  <si>
    <t>1101405154208025</t>
  </si>
  <si>
    <t>053560345000000454</t>
  </si>
  <si>
    <t>041460345000000453</t>
  </si>
  <si>
    <t>طی ماه</t>
  </si>
  <si>
    <t>معین برای سایر درآمدهای تنزیل سود بانک</t>
  </si>
  <si>
    <t>تعدیل کارمزد کارگزار</t>
  </si>
  <si>
    <t>133996715420801</t>
  </si>
  <si>
    <t>0.00%</t>
  </si>
  <si>
    <t>0.04%</t>
  </si>
  <si>
    <t>0.11%</t>
  </si>
  <si>
    <t>0.70%</t>
  </si>
  <si>
    <t>0.24%</t>
  </si>
  <si>
    <t>1.81%</t>
  </si>
  <si>
    <t>10.94%</t>
  </si>
  <si>
    <t>8.68%</t>
  </si>
  <si>
    <t>8.53%</t>
  </si>
  <si>
    <t>2.00%</t>
  </si>
  <si>
    <t>2.71%</t>
  </si>
  <si>
    <t>4.18%</t>
  </si>
  <si>
    <t>5.44%</t>
  </si>
  <si>
    <t>0.72%</t>
  </si>
  <si>
    <t>1.16%</t>
  </si>
  <si>
    <t>1.99%</t>
  </si>
  <si>
    <t>25.58%</t>
  </si>
  <si>
    <t>0.27%</t>
  </si>
  <si>
    <t>12.79%</t>
  </si>
  <si>
    <t>5.97%</t>
  </si>
  <si>
    <t>صندوق سرمایه‌گذاری در اوراق بهادار بادرآمد ثابت ماهور</t>
  </si>
  <si>
    <t>‫صورت وضعیت پورتفوی</t>
  </si>
  <si>
    <t>برای ماه منتهی به 30 آذر 1402</t>
  </si>
  <si>
    <t>برای ماه منتهی به 30 بهمن  1402</t>
  </si>
  <si>
    <t>طی دی ماه</t>
  </si>
  <si>
    <t>1-2- سرمایه‌گذاری در  سپرده‌ بانکی</t>
  </si>
  <si>
    <t>2-1</t>
  </si>
  <si>
    <t>2-1-درآمد حاصل از سرمایه­گذاری در اوراق بهادار با درآمد ثابت:</t>
  </si>
  <si>
    <t>1-1-سرمایه‌گذاری در اوراق بهادار با درآمد ثابت یا علی‌الحساب</t>
  </si>
  <si>
    <t>2-2-درآمد حاصل از سرمایه­گذاری در سپرده بانکی و گواهی سپرده:</t>
  </si>
  <si>
    <t>سایر درآمدها: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</si>
</sst>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178"/>
      <scheme val="minor"/>
    </font>
    <font>
      <b/>
      <sz val="10"/>
      <color theme="1"/>
      <name val="B Nazanin"/>
      <charset val="178"/>
    </font>
    <font>
      <sz val="10"/>
      <color theme="1"/>
      <name val="B Nazanin"/>
      <charset val="178"/>
    </font>
    <font>
      <b/>
      <sz val="10"/>
      <color rgb="FF000000"/>
      <name val="B Nazanin"/>
      <charset val="178"/>
    </font>
    <font>
      <sz val="10"/>
      <color rgb="FF000000"/>
      <name val="B Nazanin"/>
      <charset val="178"/>
    </font>
    <font>
      <sz val="11"/>
      <color theme="1"/>
      <name val="B Nazanin"/>
      <charset val="178"/>
    </font>
    <font>
      <sz val="12"/>
      <color rgb="FF000000"/>
      <name val="B Nazanin"/>
      <charset val="178"/>
    </font>
    <font>
      <b/>
      <sz val="12"/>
      <color rgb="FF0062AC"/>
      <name val="B Titr"/>
      <charset val="178"/>
    </font>
    <font>
      <b/>
      <sz val="10"/>
      <color rgb="FF0062AC"/>
      <name val="B Titr"/>
      <charset val="178"/>
    </font>
    <font>
      <b/>
      <sz val="12"/>
      <color rgb="FF0062AC"/>
      <name val="B Nazanin"/>
      <charset val="178"/>
    </font>
    <font>
      <b/>
      <sz val="11"/>
      <color theme="1"/>
      <name val="B Nazanin"/>
      <charset val="178"/>
    </font>
    <font>
      <b/>
      <sz val="12"/>
      <color theme="1"/>
      <name val="B Nazanin"/>
      <charset val="178"/>
    </font>
    <font>
      <b/>
      <sz val="11"/>
      <color theme="1"/>
      <name val="B Zar"/>
      <charset val="178"/>
    </font>
    <font>
      <b/>
      <sz val="12"/>
      <color theme="1"/>
      <name val="B Zar"/>
      <charset val="178"/>
    </font>
    <font>
      <sz val="11"/>
      <color theme="1"/>
      <name val="Calibri"/>
      <family val="2"/>
      <charset val="178"/>
      <scheme val="minor"/>
    </font>
    <font>
      <b/>
      <sz val="12"/>
      <name val="B Nazanin"/>
      <charset val="178"/>
    </font>
    <font>
      <sz val="12"/>
      <name val="B Nazanin"/>
      <charset val="178"/>
    </font>
    <font>
      <b/>
      <sz val="11"/>
      <name val="B Nazanin"/>
      <charset val="178"/>
    </font>
    <font>
      <sz val="12"/>
      <color theme="1"/>
      <name val="B Nazanin"/>
      <charset val="178"/>
    </font>
    <font>
      <b/>
      <sz val="11"/>
      <color rgb="FF000000"/>
      <name val="B Nazanin"/>
      <charset val="178"/>
    </font>
    <font>
      <b/>
      <sz val="14"/>
      <color theme="1"/>
      <name val="B Nazanin"/>
      <charset val="178"/>
    </font>
    <font>
      <b/>
      <i/>
      <sz val="12"/>
      <color theme="1"/>
      <name val="B Nazanin"/>
      <charset val="178"/>
    </font>
    <font>
      <b/>
      <sz val="12"/>
      <color rgb="FF000000"/>
      <name val="B Nazanin"/>
      <charset val="178"/>
    </font>
    <font>
      <b/>
      <sz val="14"/>
      <color rgb="FF000000"/>
      <name val="B Nazanin"/>
      <charset val="178"/>
    </font>
    <font>
      <b/>
      <sz val="14"/>
      <color theme="1"/>
      <name val="Calibri"/>
      <family val="2"/>
      <charset val="178"/>
      <scheme val="minor"/>
    </font>
    <font>
      <b/>
      <sz val="12"/>
      <color theme="1"/>
      <name val="Calibri"/>
      <family val="2"/>
      <charset val="178"/>
      <scheme val="minor"/>
    </font>
    <font>
      <sz val="14"/>
      <name val="B Nazanin"/>
      <charset val="178"/>
    </font>
    <font>
      <b/>
      <sz val="14"/>
      <name val="B Nazanin"/>
      <charset val="17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178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1" xfId="0" applyFont="1" applyBorder="1"/>
    <xf numFmtId="0" fontId="3" fillId="0" borderId="0" xfId="0" applyFont="1" applyAlignment="1">
      <alignment vertical="center" wrapText="1" readingOrder="2"/>
    </xf>
    <xf numFmtId="0" fontId="2" fillId="0" borderId="0" xfId="0" applyFont="1"/>
    <xf numFmtId="0" fontId="4" fillId="0" borderId="0" xfId="0" applyFont="1" applyAlignment="1">
      <alignment horizontal="right" vertical="center" wrapText="1" readingOrder="2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 readingOrder="2"/>
    </xf>
    <xf numFmtId="0" fontId="3" fillId="0" borderId="1" xfId="0" applyFont="1" applyBorder="1" applyAlignment="1">
      <alignment horizontal="right" vertical="center" wrapText="1" readingOrder="2"/>
    </xf>
    <xf numFmtId="0" fontId="5" fillId="0" borderId="0" xfId="0" applyFont="1"/>
    <xf numFmtId="0" fontId="3" fillId="0" borderId="0" xfId="0" applyFont="1" applyAlignment="1">
      <alignment horizontal="center" vertical="center" wrapText="1" readingOrder="2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 readingOrder="2"/>
    </xf>
    <xf numFmtId="0" fontId="1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vertical="center" wrapText="1" readingOrder="2"/>
    </xf>
    <xf numFmtId="0" fontId="2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readingOrder="2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readingOrder="2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1" fillId="0" borderId="0" xfId="0" applyFont="1" applyAlignment="1"/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 readingOrder="2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 readingOrder="2"/>
    </xf>
    <xf numFmtId="0" fontId="2" fillId="0" borderId="0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0" borderId="0" xfId="0" applyFont="1"/>
    <xf numFmtId="0" fontId="16" fillId="0" borderId="0" xfId="0" applyFont="1"/>
    <xf numFmtId="3" fontId="16" fillId="0" borderId="0" xfId="0" applyNumberFormat="1" applyFont="1"/>
    <xf numFmtId="0" fontId="17" fillId="0" borderId="0" xfId="0" applyFont="1"/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10" fontId="2" fillId="0" borderId="0" xfId="1" applyNumberFormat="1" applyFont="1"/>
    <xf numFmtId="0" fontId="3" fillId="0" borderId="0" xfId="0" applyFont="1" applyBorder="1" applyAlignment="1">
      <alignment horizontal="center" vertical="center" wrapText="1" readingOrder="2"/>
    </xf>
    <xf numFmtId="0" fontId="2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right" vertical="center" wrapText="1" readingOrder="2"/>
    </xf>
    <xf numFmtId="0" fontId="10" fillId="0" borderId="0" xfId="0" applyFont="1" applyAlignment="1">
      <alignment vertical="center" wrapText="1"/>
    </xf>
    <xf numFmtId="3" fontId="19" fillId="0" borderId="2" xfId="0" applyNumberFormat="1" applyFont="1" applyBorder="1" applyAlignment="1">
      <alignment horizontal="center" vertical="center" wrapText="1" readingOrder="2"/>
    </xf>
    <xf numFmtId="0" fontId="10" fillId="0" borderId="0" xfId="0" applyFont="1"/>
    <xf numFmtId="0" fontId="10" fillId="0" borderId="0" xfId="0" applyFont="1" applyAlignment="1">
      <alignment horizontal="center" vertical="center" wrapText="1" readingOrder="2"/>
    </xf>
    <xf numFmtId="3" fontId="10" fillId="0" borderId="2" xfId="0" applyNumberFormat="1" applyFont="1" applyBorder="1" applyAlignment="1">
      <alignment horizontal="center" vertical="center" readingOrder="2"/>
    </xf>
    <xf numFmtId="0" fontId="10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 readingOrder="2"/>
    </xf>
    <xf numFmtId="3" fontId="11" fillId="0" borderId="2" xfId="0" applyNumberFormat="1" applyFont="1" applyBorder="1" applyAlignment="1">
      <alignment horizontal="center" vertical="center" wrapText="1" readingOrder="2"/>
    </xf>
    <xf numFmtId="0" fontId="11" fillId="0" borderId="0" xfId="0" applyFont="1" applyAlignment="1">
      <alignment horizontal="center" vertical="center" wrapText="1" readingOrder="2"/>
    </xf>
    <xf numFmtId="0" fontId="21" fillId="0" borderId="0" xfId="0" applyFont="1" applyAlignment="1">
      <alignment horizontal="center" vertical="center" wrapText="1" readingOrder="2"/>
    </xf>
    <xf numFmtId="0" fontId="21" fillId="0" borderId="0" xfId="0" applyFont="1" applyAlignment="1">
      <alignment horizontal="center" vertical="center" readingOrder="2"/>
    </xf>
    <xf numFmtId="3" fontId="11" fillId="0" borderId="2" xfId="0" applyNumberFormat="1" applyFont="1" applyBorder="1" applyAlignment="1">
      <alignment horizontal="center" vertical="center" readingOrder="2"/>
    </xf>
    <xf numFmtId="0" fontId="11" fillId="0" borderId="2" xfId="0" applyFont="1" applyBorder="1" applyAlignment="1">
      <alignment horizontal="center" vertical="center" readingOrder="2"/>
    </xf>
    <xf numFmtId="0" fontId="11" fillId="0" borderId="2" xfId="0" applyFont="1" applyBorder="1" applyAlignment="1">
      <alignment horizontal="center" vertical="center" wrapText="1" readingOrder="2"/>
    </xf>
    <xf numFmtId="0" fontId="22" fillId="0" borderId="0" xfId="0" applyFont="1" applyAlignment="1">
      <alignment horizontal="right" vertical="center" wrapText="1" readingOrder="2"/>
    </xf>
    <xf numFmtId="0" fontId="22" fillId="0" borderId="2" xfId="0" applyFont="1" applyBorder="1" applyAlignment="1">
      <alignment horizontal="center" vertical="center" wrapText="1" readingOrder="2"/>
    </xf>
    <xf numFmtId="0" fontId="22" fillId="0" borderId="0" xfId="0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/>
    </xf>
    <xf numFmtId="3" fontId="22" fillId="0" borderId="2" xfId="0" applyNumberFormat="1" applyFont="1" applyBorder="1" applyAlignment="1">
      <alignment horizontal="center" vertical="center" wrapText="1" readingOrder="1"/>
    </xf>
    <xf numFmtId="0" fontId="11" fillId="0" borderId="0" xfId="0" applyFont="1" applyAlignment="1">
      <alignment vertical="center"/>
    </xf>
    <xf numFmtId="0" fontId="0" fillId="0" borderId="0" xfId="0" applyAlignment="1"/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22" fillId="0" borderId="5" xfId="0" applyNumberFormat="1" applyFont="1" applyBorder="1" applyAlignment="1">
      <alignment horizontal="center" vertical="center" wrapText="1" readingOrder="2"/>
    </xf>
    <xf numFmtId="0" fontId="23" fillId="0" borderId="0" xfId="0" applyFont="1" applyAlignment="1">
      <alignment horizontal="right" vertical="center" wrapText="1" readingOrder="2"/>
    </xf>
    <xf numFmtId="0" fontId="20" fillId="0" borderId="0" xfId="0" applyFont="1" applyAlignment="1">
      <alignment vertical="center" wrapText="1"/>
    </xf>
    <xf numFmtId="0" fontId="24" fillId="0" borderId="0" xfId="0" applyFont="1"/>
    <xf numFmtId="0" fontId="12" fillId="0" borderId="0" xfId="0" applyFont="1" applyAlignment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" fontId="23" fillId="0" borderId="0" xfId="0" applyNumberFormat="1" applyFont="1" applyBorder="1" applyAlignment="1">
      <alignment horizontal="center" vertical="center" wrapText="1" readingOrder="2"/>
    </xf>
    <xf numFmtId="0" fontId="20" fillId="0" borderId="0" xfId="0" applyFont="1" applyBorder="1" applyAlignment="1">
      <alignment horizontal="center" vertical="center" wrapText="1"/>
    </xf>
    <xf numFmtId="0" fontId="0" fillId="0" borderId="0" xfId="0" applyBorder="1"/>
    <xf numFmtId="3" fontId="16" fillId="0" borderId="1" xfId="0" applyNumberFormat="1" applyFont="1" applyBorder="1" applyAlignment="1">
      <alignment horizontal="center" vertical="center"/>
    </xf>
    <xf numFmtId="3" fontId="23" fillId="0" borderId="2" xfId="0" applyNumberFormat="1" applyFont="1" applyBorder="1" applyAlignment="1">
      <alignment horizontal="center" vertical="center" wrapText="1" readingOrder="2"/>
    </xf>
    <xf numFmtId="0" fontId="16" fillId="0" borderId="0" xfId="0" applyFont="1" applyBorder="1" applyAlignment="1">
      <alignment horizontal="center" vertical="center"/>
    </xf>
    <xf numFmtId="3" fontId="20" fillId="0" borderId="5" xfId="0" applyNumberFormat="1" applyFont="1" applyBorder="1" applyAlignment="1">
      <alignment vertical="center" wrapText="1"/>
    </xf>
    <xf numFmtId="0" fontId="13" fillId="0" borderId="0" xfId="0" applyFont="1" applyAlignment="1"/>
    <xf numFmtId="3" fontId="16" fillId="0" borderId="4" xfId="0" applyNumberFormat="1" applyFont="1" applyBorder="1" applyAlignment="1">
      <alignment horizontal="center" vertical="center"/>
    </xf>
    <xf numFmtId="0" fontId="11" fillId="0" borderId="0" xfId="0" applyFont="1"/>
    <xf numFmtId="0" fontId="25" fillId="0" borderId="0" xfId="0" applyFont="1"/>
    <xf numFmtId="3" fontId="15" fillId="0" borderId="4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 readingOrder="2"/>
    </xf>
    <xf numFmtId="0" fontId="16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readingOrder="2"/>
    </xf>
    <xf numFmtId="0" fontId="5" fillId="0" borderId="4" xfId="0" applyFont="1" applyBorder="1" applyAlignment="1">
      <alignment horizontal="center" vertical="center" readingOrder="2"/>
    </xf>
    <xf numFmtId="0" fontId="5" fillId="0" borderId="4" xfId="0" applyFont="1" applyBorder="1" applyAlignment="1">
      <alignment horizontal="center" vertical="center" wrapText="1" readingOrder="2"/>
    </xf>
    <xf numFmtId="0" fontId="22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 wrapText="1" readingOrder="2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10" fillId="0" borderId="0" xfId="0" applyFont="1" applyBorder="1" applyAlignment="1">
      <alignment horizontal="center" vertical="center" readingOrder="2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readingOrder="2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11" fillId="0" borderId="0" xfId="0" applyFont="1" applyAlignment="1">
      <alignment horizontal="right" vertical="center" readingOrder="2"/>
    </xf>
    <xf numFmtId="0" fontId="26" fillId="0" borderId="0" xfId="0" applyFont="1"/>
    <xf numFmtId="0" fontId="5" fillId="0" borderId="0" xfId="0" applyFont="1" applyAlignment="1">
      <alignment horizontal="right" wrapText="1" readingOrder="2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 readingOrder="2"/>
    </xf>
    <xf numFmtId="0" fontId="2" fillId="0" borderId="0" xfId="0" applyFont="1" applyAlignment="1">
      <alignment vertical="center" wrapText="1"/>
    </xf>
    <xf numFmtId="3" fontId="16" fillId="0" borderId="0" xfId="0" applyNumberFormat="1" applyFont="1" applyBorder="1" applyAlignment="1">
      <alignment horizontal="center" vertical="center"/>
    </xf>
    <xf numFmtId="0" fontId="7" fillId="0" borderId="0" xfId="0" applyFont="1" applyFill="1" applyAlignment="1">
      <alignment horizontal="right" readingOrder="2"/>
    </xf>
    <xf numFmtId="0" fontId="7" fillId="0" borderId="0" xfId="0" applyFont="1" applyFill="1" applyAlignment="1">
      <alignment vertical="center" readingOrder="2"/>
    </xf>
    <xf numFmtId="0" fontId="7" fillId="0" borderId="0" xfId="0" applyFont="1" applyFill="1" applyAlignment="1">
      <alignment horizontal="center" vertical="center" readingOrder="2"/>
    </xf>
    <xf numFmtId="0" fontId="2" fillId="0" borderId="0" xfId="0" applyFont="1" applyFill="1"/>
    <xf numFmtId="0" fontId="13" fillId="0" borderId="0" xfId="0" applyFont="1" applyAlignment="1">
      <alignment vertical="center"/>
    </xf>
    <xf numFmtId="0" fontId="10" fillId="0" borderId="0" xfId="0" applyFont="1" applyFill="1" applyAlignment="1">
      <alignment horizontal="right" vertical="center" readingOrder="2"/>
    </xf>
    <xf numFmtId="49" fontId="5" fillId="0" borderId="0" xfId="0" applyNumberFormat="1" applyFont="1" applyFill="1" applyAlignment="1">
      <alignment horizontal="center" vertical="center" readingOrder="2"/>
    </xf>
    <xf numFmtId="0" fontId="9" fillId="0" borderId="0" xfId="0" applyFont="1" applyFill="1" applyAlignment="1">
      <alignment vertical="center" readingOrder="2"/>
    </xf>
    <xf numFmtId="3" fontId="16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readingOrder="2"/>
    </xf>
    <xf numFmtId="0" fontId="1" fillId="0" borderId="0" xfId="0" applyFont="1" applyFill="1" applyAlignment="1">
      <alignment horizontal="center" vertical="center" readingOrder="2"/>
    </xf>
    <xf numFmtId="0" fontId="0" fillId="0" borderId="0" xfId="0" applyFill="1"/>
    <xf numFmtId="9" fontId="1" fillId="0" borderId="0" xfId="1" applyFont="1" applyFill="1" applyAlignment="1">
      <alignment horizontal="center" vertical="center" readingOrder="2"/>
    </xf>
    <xf numFmtId="3" fontId="0" fillId="0" borderId="0" xfId="0" applyNumberFormat="1"/>
    <xf numFmtId="9" fontId="16" fillId="0" borderId="0" xfId="1" applyFont="1" applyFill="1" applyAlignment="1">
      <alignment horizontal="center"/>
    </xf>
    <xf numFmtId="9" fontId="11" fillId="0" borderId="2" xfId="0" applyNumberFormat="1" applyFont="1" applyBorder="1" applyAlignment="1">
      <alignment horizontal="center" vertical="center" readingOrder="2"/>
    </xf>
    <xf numFmtId="2" fontId="11" fillId="0" borderId="2" xfId="0" applyNumberFormat="1" applyFont="1" applyBorder="1" applyAlignment="1">
      <alignment horizontal="center" vertical="center" readingOrder="2"/>
    </xf>
    <xf numFmtId="0" fontId="27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7" fillId="0" borderId="0" xfId="0" applyFont="1" applyFill="1" applyAlignment="1">
      <alignment horizontal="right" vertical="center" readingOrder="2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 readingOrder="2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 wrapText="1" readingOrder="2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 readingOrder="2"/>
    </xf>
    <xf numFmtId="0" fontId="1" fillId="0" borderId="3" xfId="0" applyFont="1" applyBorder="1" applyAlignment="1">
      <alignment horizontal="center" vertical="center" readingOrder="2"/>
    </xf>
    <xf numFmtId="0" fontId="1" fillId="0" borderId="1" xfId="0" applyFont="1" applyBorder="1" applyAlignment="1">
      <alignment horizontal="center" vertical="center" readingOrder="2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center" vertical="center" wrapText="1" readingOrder="2"/>
    </xf>
    <xf numFmtId="0" fontId="2" fillId="0" borderId="1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 readingOrder="2"/>
    </xf>
    <xf numFmtId="0" fontId="2" fillId="0" borderId="1" xfId="0" applyFont="1" applyBorder="1" applyAlignment="1">
      <alignment horizontal="center" vertical="center" readingOrder="2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 readingOrder="2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 readingOrder="2"/>
    </xf>
    <xf numFmtId="0" fontId="3" fillId="0" borderId="1" xfId="0" applyFont="1" applyBorder="1" applyAlignment="1">
      <alignment horizontal="center" vertical="center" wrapText="1" readingOrder="2"/>
    </xf>
    <xf numFmtId="0" fontId="3" fillId="0" borderId="3" xfId="0" applyFont="1" applyBorder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 readingOrder="2"/>
    </xf>
    <xf numFmtId="0" fontId="2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 wrapText="1" readingOrder="2"/>
    </xf>
    <xf numFmtId="0" fontId="1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590551</xdr:colOff>
      <xdr:row>3</xdr:row>
      <xdr:rowOff>47625</xdr:rowOff>
    </xdr:from>
    <xdr:to>
      <xdr:col>9</xdr:col>
      <xdr:colOff>561976</xdr:colOff>
      <xdr:row>20</xdr:row>
      <xdr:rowOff>37527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E76226-B5EB-48B5-8A91-763CE6E432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638024" y="904875"/>
          <a:ext cx="5457825" cy="47905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3DCDB-9271-433C-9B4B-E860FCAC905C}">
  <dimension ref="A15:K23"/>
  <sheetViews>
    <sheetView rightToLeft="1" tabSelected="1" topLeftCell="A10" workbookViewId="0">
      <selection activeCell="K16" sqref="K16"/>
    </sheetView>
  </sheetViews>
  <sheetFormatPr defaultRowHeight="22.5" x14ac:dyDescent="0.55000000000000004"/>
  <cols>
    <col min="1" max="11" width="9.140625" style="118"/>
  </cols>
  <sheetData>
    <row r="15" spans="2:10" ht="24" x14ac:dyDescent="0.6">
      <c r="B15" s="143" t="s">
        <v>144</v>
      </c>
      <c r="C15" s="143"/>
      <c r="D15" s="143"/>
      <c r="E15" s="143"/>
      <c r="F15" s="143"/>
      <c r="G15" s="143"/>
      <c r="H15" s="143"/>
      <c r="I15" s="143"/>
      <c r="J15" s="143"/>
    </row>
    <row r="16" spans="2:10" ht="24" x14ac:dyDescent="0.6">
      <c r="B16" s="143" t="s">
        <v>145</v>
      </c>
      <c r="C16" s="143"/>
      <c r="D16" s="143"/>
      <c r="E16" s="143"/>
      <c r="F16" s="143"/>
      <c r="G16" s="143"/>
      <c r="H16" s="143"/>
      <c r="I16" s="143"/>
      <c r="J16" s="143"/>
    </row>
    <row r="17" spans="2:11" ht="24" x14ac:dyDescent="0.6">
      <c r="B17" s="143" t="s">
        <v>146</v>
      </c>
      <c r="C17" s="143"/>
      <c r="D17" s="143"/>
      <c r="E17" s="143"/>
      <c r="F17" s="143"/>
      <c r="G17" s="143"/>
      <c r="H17" s="143"/>
      <c r="I17" s="143"/>
      <c r="J17" s="143"/>
    </row>
    <row r="21" spans="2:11" ht="24" x14ac:dyDescent="0.6">
      <c r="B21" s="143" t="s">
        <v>144</v>
      </c>
      <c r="C21" s="143"/>
      <c r="D21" s="143"/>
      <c r="E21" s="143"/>
      <c r="F21" s="143"/>
      <c r="G21" s="143"/>
      <c r="H21" s="143"/>
      <c r="I21" s="143"/>
      <c r="J21" s="143"/>
      <c r="K21"/>
    </row>
    <row r="22" spans="2:11" ht="24" x14ac:dyDescent="0.6">
      <c r="B22" s="143" t="s">
        <v>145</v>
      </c>
      <c r="C22" s="143"/>
      <c r="D22" s="143"/>
      <c r="E22" s="143"/>
      <c r="F22" s="143"/>
      <c r="G22" s="143"/>
      <c r="H22" s="143"/>
      <c r="I22" s="143"/>
      <c r="J22" s="143"/>
      <c r="K22"/>
    </row>
    <row r="23" spans="2:11" ht="24" x14ac:dyDescent="0.6">
      <c r="B23" s="143" t="s">
        <v>147</v>
      </c>
      <c r="C23" s="143"/>
      <c r="D23" s="143"/>
      <c r="E23" s="143"/>
      <c r="F23" s="143"/>
      <c r="G23" s="143"/>
      <c r="H23" s="143"/>
      <c r="I23" s="143"/>
      <c r="J23" s="143"/>
      <c r="K23"/>
    </row>
  </sheetData>
  <mergeCells count="6">
    <mergeCell ref="B23:J23"/>
    <mergeCell ref="B15:J15"/>
    <mergeCell ref="B16:J16"/>
    <mergeCell ref="B17:J17"/>
    <mergeCell ref="B21:J21"/>
    <mergeCell ref="B22:J22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Q19"/>
  <sheetViews>
    <sheetView rightToLeft="1" zoomScaleNormal="100" zoomScaleSheetLayoutView="100" workbookViewId="0">
      <selection activeCell="A12" sqref="A12"/>
    </sheetView>
  </sheetViews>
  <sheetFormatPr defaultRowHeight="15" x14ac:dyDescent="0.25"/>
  <cols>
    <col min="1" max="1" width="28.42578125" bestFit="1" customWidth="1"/>
    <col min="2" max="2" width="0.5703125" customWidth="1"/>
    <col min="3" max="3" width="8.5703125" bestFit="1" customWidth="1"/>
    <col min="4" max="4" width="0.5703125" customWidth="1"/>
    <col min="5" max="5" width="17.140625" bestFit="1" customWidth="1"/>
    <col min="6" max="6" width="0.5703125" customWidth="1"/>
    <col min="7" max="7" width="17.140625" bestFit="1" customWidth="1"/>
    <col min="8" max="8" width="0.7109375" customWidth="1"/>
    <col min="9" max="9" width="22.85546875" bestFit="1" customWidth="1"/>
    <col min="10" max="10" width="1" customWidth="1"/>
    <col min="11" max="11" width="8.5703125" bestFit="1" customWidth="1"/>
    <col min="12" max="12" width="0.7109375" customWidth="1"/>
    <col min="13" max="13" width="17.140625" bestFit="1" customWidth="1"/>
    <col min="14" max="14" width="1" customWidth="1"/>
    <col min="15" max="15" width="17.28515625" bestFit="1" customWidth="1"/>
    <col min="16" max="16" width="1" customWidth="1"/>
    <col min="17" max="17" width="24.85546875" customWidth="1"/>
  </cols>
  <sheetData>
    <row r="1" spans="1:17" ht="21" x14ac:dyDescent="0.25">
      <c r="A1" s="166" t="s">
        <v>56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7" ht="21" x14ac:dyDescent="0.25">
      <c r="A2" s="166" t="s">
        <v>51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</row>
    <row r="3" spans="1:17" ht="21" x14ac:dyDescent="0.25">
      <c r="A3" s="166" t="s">
        <v>57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</row>
    <row r="4" spans="1:17" ht="12" customHeight="1" x14ac:dyDescent="0.55000000000000004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</row>
    <row r="5" spans="1:17" ht="25.5" x14ac:dyDescent="0.25">
      <c r="A5" s="167" t="s">
        <v>44</v>
      </c>
      <c r="B5" s="167"/>
      <c r="C5" s="167"/>
      <c r="D5" s="167"/>
      <c r="E5" s="167"/>
      <c r="F5" s="167"/>
      <c r="G5" s="167"/>
      <c r="H5" s="167"/>
    </row>
    <row r="6" spans="1:17" ht="16.5" customHeight="1" thickBot="1" x14ac:dyDescent="0.5">
      <c r="A6" s="9"/>
      <c r="B6" s="9"/>
      <c r="C6" s="177" t="s">
        <v>66</v>
      </c>
      <c r="D6" s="177"/>
      <c r="E6" s="177"/>
      <c r="F6" s="177"/>
      <c r="G6" s="177"/>
      <c r="H6" s="177"/>
      <c r="I6" s="177"/>
      <c r="J6" s="9"/>
      <c r="K6" s="168" t="s">
        <v>67</v>
      </c>
      <c r="L6" s="168"/>
      <c r="M6" s="168"/>
      <c r="N6" s="168"/>
      <c r="O6" s="168"/>
      <c r="P6" s="168"/>
      <c r="Q6" s="168"/>
    </row>
    <row r="7" spans="1:17" ht="18.75" thickBot="1" x14ac:dyDescent="0.5">
      <c r="A7" s="87" t="s">
        <v>40</v>
      </c>
      <c r="B7" s="23"/>
      <c r="C7" s="26" t="s">
        <v>3</v>
      </c>
      <c r="D7" s="23"/>
      <c r="E7" s="27" t="s">
        <v>25</v>
      </c>
      <c r="F7" s="23"/>
      <c r="G7" s="26" t="s">
        <v>45</v>
      </c>
      <c r="H7" s="23"/>
      <c r="I7" s="30" t="s">
        <v>46</v>
      </c>
      <c r="J7" s="9"/>
      <c r="K7" s="26" t="s">
        <v>3</v>
      </c>
      <c r="L7" s="23"/>
      <c r="M7" s="27" t="s">
        <v>25</v>
      </c>
      <c r="N7" s="23"/>
      <c r="O7" s="26" t="s">
        <v>45</v>
      </c>
      <c r="P7" s="23"/>
      <c r="Q7" s="30" t="s">
        <v>46</v>
      </c>
    </row>
    <row r="8" spans="1:17" s="47" customFormat="1" ht="21.75" thickBot="1" x14ac:dyDescent="0.6">
      <c r="A8" s="46" t="s">
        <v>60</v>
      </c>
      <c r="C8" s="99">
        <v>555600</v>
      </c>
      <c r="D8" s="51"/>
      <c r="E8" s="99">
        <v>288859634700</v>
      </c>
      <c r="F8" s="51"/>
      <c r="G8" s="99">
        <v>288859634700</v>
      </c>
      <c r="H8" s="51"/>
      <c r="I8" s="99">
        <v>0</v>
      </c>
      <c r="J8" s="51"/>
      <c r="K8" s="99">
        <v>555600</v>
      </c>
      <c r="L8" s="51"/>
      <c r="M8" s="99">
        <v>288859634700</v>
      </c>
      <c r="N8" s="51"/>
      <c r="O8" s="99">
        <v>305526875630</v>
      </c>
      <c r="P8" s="51"/>
      <c r="Q8" s="99">
        <v>-16667240930</v>
      </c>
    </row>
    <row r="9" spans="1:17" s="101" customFormat="1" ht="21.75" thickBot="1" x14ac:dyDescent="0.6">
      <c r="A9" s="100" t="s">
        <v>2</v>
      </c>
      <c r="B9" s="100"/>
      <c r="C9" s="81">
        <f>SUM(C8)</f>
        <v>555600</v>
      </c>
      <c r="D9" s="39"/>
      <c r="E9" s="81">
        <f>SUM(E8)</f>
        <v>288859634700</v>
      </c>
      <c r="F9" s="39"/>
      <c r="G9" s="81">
        <f>SUM(G8)</f>
        <v>288859634700</v>
      </c>
      <c r="H9" s="39"/>
      <c r="I9" s="81">
        <f>SUM(I8)</f>
        <v>0</v>
      </c>
      <c r="J9" s="39"/>
      <c r="K9" s="81">
        <f>SUM(K8)</f>
        <v>555600</v>
      </c>
      <c r="L9" s="39"/>
      <c r="M9" s="81">
        <f>SUM(M8)</f>
        <v>288859634700</v>
      </c>
      <c r="N9" s="39"/>
      <c r="O9" s="81">
        <f>SUM(O8)</f>
        <v>305526875630</v>
      </c>
      <c r="P9" s="39"/>
      <c r="Q9" s="102">
        <v>-16667240930</v>
      </c>
    </row>
    <row r="10" spans="1:17" ht="18.75" thickTop="1" x14ac:dyDescent="0.45">
      <c r="A10" s="9"/>
      <c r="B10" s="9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spans="1:17" ht="18" x14ac:dyDescent="0.45">
      <c r="A11" s="9"/>
      <c r="B11" s="9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</row>
    <row r="12" spans="1:17" ht="18" x14ac:dyDescent="0.45">
      <c r="A12" s="9"/>
      <c r="B12" s="9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</row>
    <row r="13" spans="1:17" ht="18" x14ac:dyDescent="0.4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17" ht="18" x14ac:dyDescent="0.4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</row>
    <row r="15" spans="1:17" ht="18" x14ac:dyDescent="0.4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</row>
    <row r="16" spans="1:17" ht="18" x14ac:dyDescent="0.4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</row>
    <row r="17" spans="1:17" ht="18" x14ac:dyDescent="0.4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</row>
    <row r="18" spans="1:17" ht="18" x14ac:dyDescent="0.4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</row>
    <row r="19" spans="1:17" ht="18" x14ac:dyDescent="0.45">
      <c r="A19" s="176" t="s">
        <v>47</v>
      </c>
      <c r="B19" s="176"/>
      <c r="C19" s="176"/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</row>
  </sheetData>
  <mergeCells count="7">
    <mergeCell ref="A1:Q1"/>
    <mergeCell ref="A2:Q2"/>
    <mergeCell ref="A3:Q3"/>
    <mergeCell ref="A19:Q19"/>
    <mergeCell ref="C6:I6"/>
    <mergeCell ref="K6:Q6"/>
    <mergeCell ref="A5:H5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15"/>
  <sheetViews>
    <sheetView rightToLeft="1" zoomScale="115" zoomScaleNormal="115" zoomScaleSheetLayoutView="90" workbookViewId="0">
      <selection activeCell="A14" sqref="A14"/>
    </sheetView>
  </sheetViews>
  <sheetFormatPr defaultColWidth="9.140625" defaultRowHeight="15.75" x14ac:dyDescent="0.4"/>
  <cols>
    <col min="1" max="1" width="28.42578125" style="16" bestFit="1" customWidth="1"/>
    <col min="2" max="2" width="0.5703125" style="16" customWidth="1"/>
    <col min="3" max="3" width="15.7109375" style="16" bestFit="1" customWidth="1"/>
    <col min="4" max="4" width="0.5703125" style="16" customWidth="1"/>
    <col min="5" max="5" width="22.85546875" style="16" bestFit="1" customWidth="1"/>
    <col min="6" max="6" width="0.5703125" style="16" customWidth="1"/>
    <col min="7" max="7" width="12.85546875" style="16" bestFit="1" customWidth="1"/>
    <col min="8" max="8" width="0.5703125" style="16" customWidth="1"/>
    <col min="9" max="9" width="12.7109375" style="16" bestFit="1" customWidth="1"/>
    <col min="10" max="10" width="0.42578125" style="16" customWidth="1"/>
    <col min="11" max="11" width="11" style="16" bestFit="1" customWidth="1"/>
    <col min="12" max="12" width="0.7109375" style="16" customWidth="1"/>
    <col min="13" max="13" width="9.85546875" style="16" bestFit="1" customWidth="1"/>
    <col min="14" max="14" width="0.28515625" style="16" customWidth="1"/>
    <col min="15" max="15" width="9.5703125" style="16" bestFit="1" customWidth="1"/>
    <col min="16" max="16" width="0.42578125" style="16" customWidth="1"/>
    <col min="17" max="17" width="18.7109375" style="16" bestFit="1" customWidth="1"/>
    <col min="18" max="18" width="0.5703125" style="16" customWidth="1"/>
    <col min="19" max="19" width="18.7109375" style="16" bestFit="1" customWidth="1"/>
    <col min="20" max="20" width="0.5703125" style="16" customWidth="1"/>
    <col min="21" max="21" width="5.140625" style="16" customWidth="1"/>
    <col min="22" max="22" width="10.5703125" style="16" bestFit="1" customWidth="1"/>
    <col min="23" max="23" width="0.5703125" style="16" customWidth="1"/>
    <col min="24" max="24" width="6.7109375" style="16" customWidth="1"/>
    <col min="25" max="25" width="9.140625" style="16"/>
    <col min="26" max="26" width="0.5703125" style="16" customWidth="1"/>
    <col min="27" max="27" width="8.140625" style="16" bestFit="1" customWidth="1"/>
    <col min="28" max="28" width="0.42578125" style="16" customWidth="1"/>
    <col min="29" max="29" width="13.7109375" style="16" bestFit="1" customWidth="1"/>
    <col min="30" max="30" width="0.28515625" style="16" customWidth="1"/>
    <col min="31" max="31" width="15.85546875" style="16" bestFit="1" customWidth="1"/>
    <col min="32" max="32" width="0.42578125" style="16" customWidth="1"/>
    <col min="33" max="33" width="16" style="16" bestFit="1" customWidth="1"/>
    <col min="34" max="34" width="0.42578125" style="16" customWidth="1"/>
    <col min="35" max="35" width="6.28515625" style="16" customWidth="1"/>
    <col min="36" max="16384" width="9.140625" style="16"/>
  </cols>
  <sheetData>
    <row r="1" spans="1:35" s="63" customFormat="1" ht="24" x14ac:dyDescent="0.25">
      <c r="A1" s="144" t="s">
        <v>56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</row>
    <row r="2" spans="1:35" s="63" customFormat="1" ht="24" x14ac:dyDescent="0.25">
      <c r="A2" s="144" t="s">
        <v>51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</row>
    <row r="3" spans="1:35" s="63" customFormat="1" ht="24" x14ac:dyDescent="0.25">
      <c r="A3" s="144" t="s">
        <v>57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</row>
    <row r="4" spans="1:35" ht="25.5" x14ac:dyDescent="0.4">
      <c r="A4" s="145" t="s">
        <v>152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</row>
    <row r="6" spans="1:35" ht="16.5" thickBot="1" x14ac:dyDescent="0.45">
      <c r="A6" s="147" t="s">
        <v>23</v>
      </c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3"/>
      <c r="O6" s="147" t="s">
        <v>58</v>
      </c>
      <c r="P6" s="147"/>
      <c r="Q6" s="147"/>
      <c r="R6" s="147"/>
      <c r="S6" s="147"/>
      <c r="T6" s="20"/>
      <c r="U6" s="146" t="s">
        <v>12</v>
      </c>
      <c r="V6" s="146"/>
      <c r="W6" s="146"/>
      <c r="X6" s="146"/>
      <c r="Y6" s="146"/>
      <c r="AA6" s="147" t="s">
        <v>59</v>
      </c>
      <c r="AB6" s="147"/>
      <c r="AC6" s="147"/>
      <c r="AD6" s="147"/>
      <c r="AE6" s="147"/>
      <c r="AF6" s="147"/>
      <c r="AG6" s="147"/>
      <c r="AH6" s="147"/>
      <c r="AI6" s="147"/>
    </row>
    <row r="7" spans="1:35" x14ac:dyDescent="0.4">
      <c r="A7" s="153" t="s">
        <v>24</v>
      </c>
      <c r="B7" s="13"/>
      <c r="C7" s="150" t="s">
        <v>10</v>
      </c>
      <c r="D7" s="13"/>
      <c r="E7" s="152" t="s">
        <v>9</v>
      </c>
      <c r="F7" s="13"/>
      <c r="G7" s="149" t="s">
        <v>30</v>
      </c>
      <c r="H7" s="13"/>
      <c r="I7" s="150" t="s">
        <v>27</v>
      </c>
      <c r="J7" s="13"/>
      <c r="K7" s="152" t="s">
        <v>8</v>
      </c>
      <c r="L7" s="1"/>
      <c r="M7" s="152" t="s">
        <v>7</v>
      </c>
      <c r="N7" s="13"/>
      <c r="O7" s="154" t="s">
        <v>3</v>
      </c>
      <c r="P7" s="149"/>
      <c r="Q7" s="149" t="s">
        <v>0</v>
      </c>
      <c r="R7" s="149"/>
      <c r="S7" s="149" t="s">
        <v>25</v>
      </c>
      <c r="T7" s="13"/>
      <c r="U7" s="148" t="s">
        <v>4</v>
      </c>
      <c r="V7" s="148"/>
      <c r="X7" s="148" t="s">
        <v>5</v>
      </c>
      <c r="Y7" s="148"/>
      <c r="AA7" s="154" t="s">
        <v>3</v>
      </c>
      <c r="AB7" s="153"/>
      <c r="AC7" s="149" t="s">
        <v>31</v>
      </c>
      <c r="AD7" s="13"/>
      <c r="AE7" s="149" t="s">
        <v>0</v>
      </c>
      <c r="AF7" s="153"/>
      <c r="AG7" s="149" t="s">
        <v>25</v>
      </c>
      <c r="AH7" s="17"/>
      <c r="AI7" s="149" t="s">
        <v>26</v>
      </c>
    </row>
    <row r="8" spans="1:35" s="19" customFormat="1" ht="16.5" thickBot="1" x14ac:dyDescent="0.3">
      <c r="A8" s="147"/>
      <c r="B8" s="13"/>
      <c r="C8" s="151"/>
      <c r="D8" s="13"/>
      <c r="E8" s="151"/>
      <c r="F8" s="13"/>
      <c r="G8" s="147"/>
      <c r="H8" s="13"/>
      <c r="I8" s="151"/>
      <c r="J8" s="13"/>
      <c r="K8" s="151"/>
      <c r="L8" s="20"/>
      <c r="M8" s="151"/>
      <c r="N8" s="13"/>
      <c r="O8" s="155"/>
      <c r="P8" s="153"/>
      <c r="Q8" s="147"/>
      <c r="R8" s="153"/>
      <c r="S8" s="147"/>
      <c r="T8" s="13"/>
      <c r="U8" s="18" t="s">
        <v>3</v>
      </c>
      <c r="V8" s="18" t="s">
        <v>0</v>
      </c>
      <c r="X8" s="18" t="s">
        <v>3</v>
      </c>
      <c r="Y8" s="18" t="s">
        <v>50</v>
      </c>
      <c r="AA8" s="155"/>
      <c r="AB8" s="153"/>
      <c r="AC8" s="147"/>
      <c r="AD8" s="13"/>
      <c r="AE8" s="147"/>
      <c r="AF8" s="153"/>
      <c r="AG8" s="147"/>
      <c r="AH8" s="17"/>
      <c r="AI8" s="147"/>
    </row>
    <row r="9" spans="1:35" s="36" customFormat="1" ht="20.25" thickBot="1" x14ac:dyDescent="0.55000000000000004">
      <c r="A9" s="49" t="s">
        <v>60</v>
      </c>
      <c r="B9" s="35"/>
      <c r="C9" s="35" t="s">
        <v>11</v>
      </c>
      <c r="D9" s="35"/>
      <c r="E9" s="35" t="s">
        <v>11</v>
      </c>
      <c r="F9" s="35"/>
      <c r="G9" s="47" t="s">
        <v>61</v>
      </c>
      <c r="H9" s="35"/>
      <c r="I9" s="47" t="s">
        <v>62</v>
      </c>
      <c r="J9" s="35"/>
      <c r="K9" s="35">
        <v>0</v>
      </c>
      <c r="L9" s="35"/>
      <c r="M9" s="35">
        <v>0</v>
      </c>
      <c r="N9" s="35"/>
      <c r="O9" s="48">
        <v>555600</v>
      </c>
      <c r="P9" s="47"/>
      <c r="Q9" s="48">
        <v>305526875630</v>
      </c>
      <c r="R9" s="47"/>
      <c r="S9" s="48">
        <v>288859634700</v>
      </c>
      <c r="T9" s="35"/>
      <c r="U9" s="17">
        <v>0</v>
      </c>
      <c r="V9" s="17">
        <v>0</v>
      </c>
      <c r="W9" s="36">
        <v>0</v>
      </c>
      <c r="X9" s="17">
        <v>0</v>
      </c>
      <c r="Y9" s="17">
        <v>0</v>
      </c>
      <c r="AA9" s="48">
        <v>555600</v>
      </c>
      <c r="AB9" s="47"/>
      <c r="AC9" s="48">
        <v>520000</v>
      </c>
      <c r="AD9" s="47"/>
      <c r="AE9" s="48">
        <v>305526875630</v>
      </c>
      <c r="AF9" s="47"/>
      <c r="AG9" s="48">
        <v>288859634700</v>
      </c>
      <c r="AH9" s="47"/>
      <c r="AI9" s="47" t="s">
        <v>63</v>
      </c>
    </row>
    <row r="10" spans="1:35" s="32" customFormat="1" ht="21.75" thickBot="1" x14ac:dyDescent="0.6">
      <c r="A10" s="66" t="s">
        <v>2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9">
        <f>SUM(O9:O9)</f>
        <v>555600</v>
      </c>
      <c r="P10" s="66"/>
      <c r="Q10" s="69">
        <f>SUM(Q9:Q9)</f>
        <v>305526875630</v>
      </c>
      <c r="R10" s="66"/>
      <c r="S10" s="69">
        <f>SUM(S9:S9)</f>
        <v>288859634700</v>
      </c>
      <c r="T10" s="66"/>
      <c r="U10" s="69">
        <f>SUM(U9:U9)</f>
        <v>0</v>
      </c>
      <c r="V10" s="69">
        <f>SUM(V9:V9)</f>
        <v>0</v>
      </c>
      <c r="X10" s="69">
        <f>SUM(X9:X9)</f>
        <v>0</v>
      </c>
      <c r="Y10" s="69">
        <f>SUM(Y9:Y9)</f>
        <v>0</v>
      </c>
      <c r="AA10" s="70" t="s">
        <v>1</v>
      </c>
      <c r="AB10" s="66"/>
      <c r="AC10" s="70" t="s">
        <v>1</v>
      </c>
      <c r="AD10" s="66"/>
      <c r="AE10" s="70" t="s">
        <v>1</v>
      </c>
      <c r="AF10" s="66"/>
      <c r="AG10" s="71" t="s">
        <v>1</v>
      </c>
      <c r="AH10" s="66"/>
      <c r="AI10" s="71" t="s">
        <v>1</v>
      </c>
    </row>
    <row r="11" spans="1:35" ht="16.5" thickTop="1" x14ac:dyDescent="0.4"/>
    <row r="15" spans="1:35" x14ac:dyDescent="0.4">
      <c r="K15" s="1"/>
    </row>
  </sheetData>
  <mergeCells count="29">
    <mergeCell ref="AG7:AG8"/>
    <mergeCell ref="AI7:AI8"/>
    <mergeCell ref="AA7:AA8"/>
    <mergeCell ref="AB7:AB8"/>
    <mergeCell ref="AE7:AE8"/>
    <mergeCell ref="AF7:AF8"/>
    <mergeCell ref="AC7:AC8"/>
    <mergeCell ref="U7:V7"/>
    <mergeCell ref="X7:Y7"/>
    <mergeCell ref="O6:S6"/>
    <mergeCell ref="A6:M6"/>
    <mergeCell ref="S7:S8"/>
    <mergeCell ref="C7:C8"/>
    <mergeCell ref="E7:E8"/>
    <mergeCell ref="K7:K8"/>
    <mergeCell ref="M7:M8"/>
    <mergeCell ref="I7:I8"/>
    <mergeCell ref="G7:G8"/>
    <mergeCell ref="A7:A8"/>
    <mergeCell ref="O7:O8"/>
    <mergeCell ref="P7:P8"/>
    <mergeCell ref="Q7:Q8"/>
    <mergeCell ref="R7:R8"/>
    <mergeCell ref="A1:AI1"/>
    <mergeCell ref="A2:AI2"/>
    <mergeCell ref="A3:AI3"/>
    <mergeCell ref="A4:AI4"/>
    <mergeCell ref="U6:Y6"/>
    <mergeCell ref="AA6:AI6"/>
  </mergeCells>
  <pageMargins left="0.7" right="0.7" top="0.75" bottom="0.75" header="0.3" footer="0.3"/>
  <pageSetup scale="54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13"/>
  <sheetViews>
    <sheetView rightToLeft="1" zoomScaleNormal="100" zoomScaleSheetLayoutView="90" workbookViewId="0">
      <selection activeCell="A4" sqref="A4"/>
    </sheetView>
  </sheetViews>
  <sheetFormatPr defaultColWidth="9.140625" defaultRowHeight="15.75" x14ac:dyDescent="0.4"/>
  <cols>
    <col min="1" max="1" width="28.42578125" style="4" bestFit="1" customWidth="1"/>
    <col min="2" max="2" width="0.7109375" style="4" customWidth="1"/>
    <col min="3" max="3" width="9" style="4" customWidth="1"/>
    <col min="4" max="4" width="0.7109375" style="4" customWidth="1"/>
    <col min="5" max="5" width="12.140625" style="4" customWidth="1"/>
    <col min="6" max="6" width="1.42578125" style="4" customWidth="1"/>
    <col min="7" max="7" width="13.5703125" style="4" customWidth="1"/>
    <col min="8" max="8" width="0.7109375" style="4" customWidth="1"/>
    <col min="9" max="9" width="10.140625" style="4" customWidth="1"/>
    <col min="10" max="10" width="0.85546875" style="4" customWidth="1"/>
    <col min="11" max="11" width="18.7109375" style="4" bestFit="1" customWidth="1"/>
    <col min="12" max="12" width="0.5703125" style="4" customWidth="1"/>
    <col min="13" max="16384" width="9.140625" style="4"/>
  </cols>
  <sheetData>
    <row r="1" spans="1:30" ht="24" x14ac:dyDescent="0.6">
      <c r="A1" s="156" t="s">
        <v>56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0" ht="24" x14ac:dyDescent="0.6">
      <c r="A2" s="156" t="s">
        <v>51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</row>
    <row r="3" spans="1:30" ht="24" x14ac:dyDescent="0.6">
      <c r="A3" s="156" t="s">
        <v>57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</row>
    <row r="4" spans="1:30" ht="24" x14ac:dyDescent="0.6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</row>
    <row r="5" spans="1:30" ht="25.5" customHeight="1" x14ac:dyDescent="0.4">
      <c r="A5" s="157" t="s">
        <v>33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</row>
    <row r="6" spans="1:30" ht="20.25" x14ac:dyDescent="0.4">
      <c r="A6" s="157" t="s">
        <v>32</v>
      </c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</row>
    <row r="7" spans="1:30" ht="19.5" customHeight="1" thickBot="1" x14ac:dyDescent="0.45">
      <c r="C7" s="147" t="s">
        <v>59</v>
      </c>
      <c r="D7" s="147"/>
      <c r="E7" s="147"/>
      <c r="F7" s="147"/>
      <c r="G7" s="147"/>
      <c r="H7" s="147"/>
      <c r="I7" s="147"/>
      <c r="J7" s="147"/>
      <c r="K7" s="147"/>
      <c r="L7" s="147"/>
    </row>
    <row r="8" spans="1:30" s="37" customFormat="1" x14ac:dyDescent="0.25">
      <c r="A8" s="160" t="s">
        <v>14</v>
      </c>
      <c r="C8" s="162" t="s">
        <v>3</v>
      </c>
      <c r="E8" s="158" t="s">
        <v>37</v>
      </c>
      <c r="F8" s="158"/>
      <c r="G8" s="158" t="s">
        <v>36</v>
      </c>
      <c r="H8" s="158"/>
      <c r="I8" s="158" t="s">
        <v>34</v>
      </c>
      <c r="J8" s="158"/>
      <c r="K8" s="158" t="s">
        <v>35</v>
      </c>
    </row>
    <row r="9" spans="1:30" s="37" customFormat="1" ht="16.5" thickBot="1" x14ac:dyDescent="0.3">
      <c r="A9" s="161"/>
      <c r="C9" s="163"/>
      <c r="E9" s="159"/>
      <c r="F9" s="158"/>
      <c r="G9" s="159"/>
      <c r="H9" s="158"/>
      <c r="I9" s="159"/>
      <c r="J9" s="158"/>
      <c r="K9" s="159"/>
    </row>
    <row r="10" spans="1:30" s="51" customFormat="1" ht="21.75" thickBot="1" x14ac:dyDescent="0.3">
      <c r="A10" s="50" t="s">
        <v>60</v>
      </c>
      <c r="C10" s="52">
        <v>555600</v>
      </c>
      <c r="E10" s="52">
        <v>534000</v>
      </c>
      <c r="G10" s="52">
        <v>520000</v>
      </c>
      <c r="I10" s="51" t="s">
        <v>64</v>
      </c>
      <c r="K10" s="52">
        <v>288912000000</v>
      </c>
    </row>
    <row r="11" spans="1:30" s="39" customFormat="1" ht="21.75" thickBot="1" x14ac:dyDescent="0.3">
      <c r="A11" s="66" t="s">
        <v>2</v>
      </c>
      <c r="E11" s="66"/>
      <c r="F11" s="66"/>
      <c r="H11" s="67"/>
      <c r="I11" s="68"/>
      <c r="J11" s="67"/>
      <c r="K11" s="65">
        <f>SUM(K10)</f>
        <v>288912000000</v>
      </c>
      <c r="L11" s="67"/>
    </row>
    <row r="12" spans="1:30" ht="16.5" thickTop="1" x14ac:dyDescent="0.4"/>
    <row r="13" spans="1:30" x14ac:dyDescent="0.4">
      <c r="I13" s="53"/>
    </row>
  </sheetData>
  <mergeCells count="15">
    <mergeCell ref="A1:K1"/>
    <mergeCell ref="A2:K2"/>
    <mergeCell ref="A3:K3"/>
    <mergeCell ref="A5:L5"/>
    <mergeCell ref="F8:F9"/>
    <mergeCell ref="H8:H9"/>
    <mergeCell ref="G8:G9"/>
    <mergeCell ref="J8:J9"/>
    <mergeCell ref="A8:A9"/>
    <mergeCell ref="A6:L6"/>
    <mergeCell ref="E8:E9"/>
    <mergeCell ref="K8:K9"/>
    <mergeCell ref="I8:I9"/>
    <mergeCell ref="C8:C9"/>
    <mergeCell ref="C7:L7"/>
  </mergeCells>
  <pageMargins left="0.7" right="0.7" top="0.75" bottom="0.75" header="0.3" footer="0.3"/>
  <pageSetup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53"/>
  <sheetViews>
    <sheetView rightToLeft="1" zoomScaleNormal="100" zoomScaleSheetLayoutView="90" workbookViewId="0">
      <selection activeCell="A4" sqref="A4"/>
    </sheetView>
  </sheetViews>
  <sheetFormatPr defaultColWidth="9.140625" defaultRowHeight="15.75" x14ac:dyDescent="0.4"/>
  <cols>
    <col min="1" max="1" width="47.140625" style="4" bestFit="1" customWidth="1"/>
    <col min="2" max="2" width="0.7109375" style="4" customWidth="1"/>
    <col min="3" max="3" width="17.140625" style="43" bestFit="1" customWidth="1"/>
    <col min="4" max="4" width="1.42578125" style="43" customWidth="1"/>
    <col min="5" max="5" width="18.85546875" style="43" bestFit="1" customWidth="1"/>
    <col min="6" max="6" width="1" style="43" customWidth="1"/>
    <col min="7" max="7" width="17.85546875" style="43" bestFit="1" customWidth="1"/>
    <col min="8" max="8" width="0.85546875" style="43" customWidth="1"/>
    <col min="9" max="9" width="18" style="43" bestFit="1" customWidth="1"/>
    <col min="10" max="10" width="2.42578125" style="43" customWidth="1"/>
    <col min="11" max="11" width="15.28515625" style="43" bestFit="1" customWidth="1"/>
    <col min="12" max="12" width="4.28515625" style="4" customWidth="1"/>
    <col min="13" max="13" width="5.28515625" style="4" customWidth="1"/>
    <col min="14" max="14" width="4.28515625" style="4" customWidth="1"/>
    <col min="15" max="15" width="6.140625" style="4" customWidth="1"/>
    <col min="16" max="16" width="10.5703125" style="4" customWidth="1"/>
    <col min="17" max="17" width="0.5703125" style="4" customWidth="1"/>
    <col min="18" max="18" width="11.5703125" style="4" customWidth="1"/>
    <col min="19" max="16384" width="9.140625" style="4"/>
  </cols>
  <sheetData>
    <row r="1" spans="1:18" ht="21" x14ac:dyDescent="0.55000000000000004">
      <c r="A1" s="166" t="s">
        <v>56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77"/>
      <c r="M1" s="77"/>
      <c r="N1" s="77"/>
      <c r="O1" s="77"/>
      <c r="P1" s="31"/>
      <c r="Q1" s="31"/>
      <c r="R1" s="31"/>
    </row>
    <row r="2" spans="1:18" ht="21" x14ac:dyDescent="0.55000000000000004">
      <c r="A2" s="166" t="s">
        <v>51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77"/>
      <c r="M2" s="77"/>
      <c r="N2" s="77"/>
      <c r="O2" s="77"/>
      <c r="P2" s="31"/>
      <c r="Q2" s="31"/>
      <c r="R2" s="31"/>
    </row>
    <row r="3" spans="1:18" ht="21" x14ac:dyDescent="0.55000000000000004">
      <c r="A3" s="166" t="s">
        <v>57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77"/>
      <c r="M3" s="77"/>
      <c r="N3" s="77"/>
      <c r="O3" s="77"/>
      <c r="P3" s="31"/>
      <c r="Q3" s="31"/>
      <c r="R3" s="31"/>
    </row>
    <row r="4" spans="1:18" ht="21" x14ac:dyDescent="0.55000000000000004">
      <c r="A4" s="31"/>
      <c r="B4" s="31"/>
      <c r="C4" s="45"/>
      <c r="D4" s="45"/>
      <c r="E4" s="45"/>
      <c r="F4" s="45"/>
      <c r="G4" s="45"/>
      <c r="H4" s="45"/>
      <c r="I4" s="45"/>
      <c r="J4" s="45"/>
      <c r="K4" s="45"/>
      <c r="L4" s="31"/>
      <c r="M4" s="31"/>
      <c r="N4" s="31"/>
      <c r="O4" s="31"/>
      <c r="P4" s="31"/>
      <c r="Q4" s="31"/>
      <c r="R4" s="31"/>
    </row>
    <row r="5" spans="1:18" s="129" customFormat="1" ht="25.5" x14ac:dyDescent="0.7">
      <c r="A5" s="126" t="s">
        <v>149</v>
      </c>
      <c r="B5" s="127"/>
      <c r="C5" s="128"/>
      <c r="D5" s="128"/>
      <c r="E5" s="128"/>
      <c r="F5" s="128"/>
      <c r="G5" s="128"/>
      <c r="H5" s="128"/>
      <c r="I5" s="128"/>
      <c r="J5" s="128"/>
      <c r="K5" s="128"/>
      <c r="L5" s="127"/>
      <c r="M5" s="127"/>
      <c r="N5" s="127"/>
      <c r="O5" s="127"/>
      <c r="P5" s="127"/>
      <c r="Q5" s="127"/>
      <c r="R5" s="127"/>
    </row>
    <row r="6" spans="1:18" ht="16.5" thickBot="1" x14ac:dyDescent="0.45">
      <c r="C6" s="44"/>
      <c r="D6" s="44"/>
      <c r="E6" s="44"/>
      <c r="F6" s="44"/>
      <c r="G6" s="44"/>
      <c r="H6" s="44"/>
      <c r="I6" s="44"/>
      <c r="J6" s="44"/>
      <c r="K6" s="44"/>
    </row>
    <row r="7" spans="1:18" ht="18.75" customHeight="1" thickBot="1" x14ac:dyDescent="0.45">
      <c r="A7" s="13"/>
      <c r="C7" s="108" t="s">
        <v>58</v>
      </c>
      <c r="D7" s="120"/>
      <c r="E7" s="164" t="s">
        <v>12</v>
      </c>
      <c r="F7" s="164"/>
      <c r="G7" s="164"/>
      <c r="H7" s="121"/>
      <c r="I7" s="165" t="s">
        <v>59</v>
      </c>
      <c r="J7" s="165"/>
      <c r="K7" s="165"/>
    </row>
    <row r="8" spans="1:18" s="34" customFormat="1" ht="24" customHeight="1" thickBot="1" x14ac:dyDescent="0.5">
      <c r="A8" s="119" t="s">
        <v>13</v>
      </c>
      <c r="B8" s="33"/>
      <c r="C8" s="105" t="s">
        <v>6</v>
      </c>
      <c r="D8" s="64"/>
      <c r="E8" s="26" t="s">
        <v>38</v>
      </c>
      <c r="F8" s="89"/>
      <c r="G8" s="26" t="s">
        <v>39</v>
      </c>
      <c r="H8" s="23"/>
      <c r="I8" s="106" t="s">
        <v>6</v>
      </c>
      <c r="J8" s="64"/>
      <c r="K8" s="107" t="s">
        <v>26</v>
      </c>
      <c r="L8" s="25"/>
    </row>
    <row r="9" spans="1:18" ht="21" customHeight="1" x14ac:dyDescent="0.45">
      <c r="A9" s="104" t="s">
        <v>69</v>
      </c>
      <c r="B9" s="103"/>
      <c r="C9" s="52">
        <v>34000000000</v>
      </c>
      <c r="D9" s="41"/>
      <c r="E9" s="52">
        <v>0</v>
      </c>
      <c r="F9" s="51"/>
      <c r="G9" s="52">
        <v>34000000000</v>
      </c>
      <c r="H9" s="55"/>
      <c r="I9" s="52">
        <v>0</v>
      </c>
      <c r="J9" s="51"/>
      <c r="K9" s="51" t="s">
        <v>124</v>
      </c>
      <c r="L9" s="55"/>
      <c r="M9" s="55"/>
      <c r="N9" s="37"/>
      <c r="O9" s="37"/>
      <c r="P9" s="37"/>
    </row>
    <row r="10" spans="1:18" ht="21" customHeight="1" x14ac:dyDescent="0.45">
      <c r="A10" s="104" t="s">
        <v>71</v>
      </c>
      <c r="B10" s="14"/>
      <c r="C10" s="52">
        <v>1939917</v>
      </c>
      <c r="D10" s="42"/>
      <c r="E10" s="52">
        <v>2569065378487</v>
      </c>
      <c r="F10" s="51"/>
      <c r="G10" s="52">
        <v>2566758136438</v>
      </c>
      <c r="I10" s="52">
        <v>2309181966</v>
      </c>
      <c r="J10" s="51"/>
      <c r="K10" s="51" t="s">
        <v>125</v>
      </c>
      <c r="L10" s="37"/>
      <c r="M10" s="37"/>
      <c r="N10" s="37"/>
      <c r="O10" s="37"/>
      <c r="P10" s="37"/>
    </row>
    <row r="11" spans="1:18" ht="21" customHeight="1" x14ac:dyDescent="0.45">
      <c r="A11" s="104" t="s">
        <v>73</v>
      </c>
      <c r="B11" s="14"/>
      <c r="C11" s="52">
        <v>400000000000</v>
      </c>
      <c r="D11" s="42"/>
      <c r="E11" s="52">
        <v>0</v>
      </c>
      <c r="F11" s="51"/>
      <c r="G11" s="52">
        <v>400000000000</v>
      </c>
      <c r="I11" s="52">
        <v>0</v>
      </c>
      <c r="J11" s="51"/>
      <c r="K11" s="51" t="s">
        <v>124</v>
      </c>
      <c r="L11" s="37"/>
      <c r="M11" s="37"/>
      <c r="N11" s="37"/>
      <c r="O11" s="37"/>
      <c r="P11" s="37"/>
    </row>
    <row r="12" spans="1:18" ht="21" customHeight="1" x14ac:dyDescent="0.45">
      <c r="A12" s="104" t="s">
        <v>75</v>
      </c>
      <c r="B12" s="14"/>
      <c r="C12" s="52">
        <v>139168000000</v>
      </c>
      <c r="D12" s="42"/>
      <c r="E12" s="52">
        <v>0</v>
      </c>
      <c r="F12" s="51"/>
      <c r="G12" s="52">
        <v>139168000000</v>
      </c>
      <c r="I12" s="52">
        <v>0</v>
      </c>
      <c r="J12" s="51"/>
      <c r="K12" s="51" t="s">
        <v>124</v>
      </c>
      <c r="L12" s="37"/>
      <c r="M12" s="37"/>
      <c r="N12" s="37"/>
      <c r="O12" s="37"/>
      <c r="P12" s="37"/>
    </row>
    <row r="13" spans="1:18" ht="21" customHeight="1" x14ac:dyDescent="0.45">
      <c r="A13" s="104" t="s">
        <v>123</v>
      </c>
      <c r="B13" s="14"/>
      <c r="C13" s="52">
        <v>990586</v>
      </c>
      <c r="D13" s="42"/>
      <c r="E13" s="52">
        <v>19743638353</v>
      </c>
      <c r="F13" s="51"/>
      <c r="G13" s="52">
        <v>19744010000</v>
      </c>
      <c r="I13" s="52">
        <v>618939</v>
      </c>
      <c r="J13" s="51"/>
      <c r="K13" s="51" t="s">
        <v>124</v>
      </c>
      <c r="L13" s="37"/>
      <c r="M13" s="37"/>
      <c r="N13" s="37"/>
      <c r="O13" s="37"/>
      <c r="P13" s="37"/>
    </row>
    <row r="14" spans="1:18" ht="21" customHeight="1" x14ac:dyDescent="0.45">
      <c r="A14" s="104" t="s">
        <v>77</v>
      </c>
      <c r="B14" s="14"/>
      <c r="C14" s="52">
        <v>21101000000</v>
      </c>
      <c r="D14" s="42"/>
      <c r="E14" s="52">
        <v>0</v>
      </c>
      <c r="F14" s="51"/>
      <c r="G14" s="52">
        <v>21101000000</v>
      </c>
      <c r="I14" s="52">
        <v>0</v>
      </c>
      <c r="J14" s="51"/>
      <c r="K14" s="51" t="s">
        <v>124</v>
      </c>
      <c r="L14" s="37"/>
      <c r="M14" s="37"/>
      <c r="N14" s="37"/>
      <c r="O14" s="37"/>
      <c r="P14" s="37"/>
    </row>
    <row r="15" spans="1:18" ht="21" customHeight="1" x14ac:dyDescent="0.45">
      <c r="A15" s="104" t="s">
        <v>79</v>
      </c>
      <c r="B15" s="14"/>
      <c r="C15" s="52">
        <v>76353000000</v>
      </c>
      <c r="D15" s="42"/>
      <c r="E15" s="52">
        <v>0</v>
      </c>
      <c r="F15" s="51"/>
      <c r="G15" s="52">
        <v>76353000000</v>
      </c>
      <c r="I15" s="52">
        <v>0</v>
      </c>
      <c r="J15" s="51"/>
      <c r="K15" s="51" t="s">
        <v>124</v>
      </c>
      <c r="L15" s="37"/>
      <c r="M15" s="37"/>
      <c r="N15" s="37"/>
      <c r="O15" s="37"/>
      <c r="P15" s="37"/>
    </row>
    <row r="16" spans="1:18" ht="21" customHeight="1" x14ac:dyDescent="0.45">
      <c r="A16" s="104" t="s">
        <v>80</v>
      </c>
      <c r="B16" s="14"/>
      <c r="C16" s="52">
        <v>121395000000</v>
      </c>
      <c r="D16" s="42"/>
      <c r="E16" s="52">
        <v>0</v>
      </c>
      <c r="F16" s="51"/>
      <c r="G16" s="52">
        <v>121395000000</v>
      </c>
      <c r="I16" s="52">
        <v>0</v>
      </c>
      <c r="J16" s="51"/>
      <c r="K16" s="51" t="s">
        <v>124</v>
      </c>
      <c r="L16" s="37"/>
      <c r="M16" s="37"/>
      <c r="N16" s="37"/>
      <c r="O16" s="37"/>
      <c r="P16" s="37"/>
    </row>
    <row r="17" spans="1:16" ht="21" customHeight="1" x14ac:dyDescent="0.45">
      <c r="A17" s="104" t="s">
        <v>81</v>
      </c>
      <c r="B17" s="14"/>
      <c r="C17" s="52">
        <v>475140000000</v>
      </c>
      <c r="D17" s="42"/>
      <c r="E17" s="52">
        <v>0</v>
      </c>
      <c r="F17" s="51"/>
      <c r="G17" s="52">
        <v>475140000000</v>
      </c>
      <c r="I17" s="52">
        <v>0</v>
      </c>
      <c r="J17" s="51"/>
      <c r="K17" s="51" t="s">
        <v>124</v>
      </c>
      <c r="L17" s="37"/>
      <c r="M17" s="37"/>
      <c r="N17" s="37"/>
      <c r="O17" s="37"/>
      <c r="P17" s="37"/>
    </row>
    <row r="18" spans="1:16" ht="21" customHeight="1" x14ac:dyDescent="0.45">
      <c r="A18" s="104" t="s">
        <v>82</v>
      </c>
      <c r="B18" s="14"/>
      <c r="C18" s="52">
        <v>400000000000</v>
      </c>
      <c r="D18" s="42"/>
      <c r="E18" s="52">
        <v>0</v>
      </c>
      <c r="F18" s="51"/>
      <c r="G18" s="52">
        <v>400000000000</v>
      </c>
      <c r="I18" s="52">
        <v>0</v>
      </c>
      <c r="J18" s="51"/>
      <c r="K18" s="51" t="s">
        <v>124</v>
      </c>
      <c r="L18" s="37"/>
      <c r="M18" s="37"/>
      <c r="N18" s="37"/>
      <c r="O18" s="37"/>
      <c r="P18" s="37"/>
    </row>
    <row r="19" spans="1:16" ht="21" customHeight="1" x14ac:dyDescent="0.45">
      <c r="A19" s="104" t="s">
        <v>84</v>
      </c>
      <c r="B19" s="14"/>
      <c r="C19" s="52">
        <v>1996035</v>
      </c>
      <c r="D19" s="42"/>
      <c r="E19" s="52">
        <v>4263339116601</v>
      </c>
      <c r="F19" s="51"/>
      <c r="G19" s="52">
        <v>4256819210000</v>
      </c>
      <c r="I19" s="52">
        <v>6521902636</v>
      </c>
      <c r="J19" s="51"/>
      <c r="K19" s="51" t="s">
        <v>126</v>
      </c>
      <c r="L19" s="37"/>
      <c r="M19" s="37"/>
      <c r="N19" s="37"/>
      <c r="O19" s="37"/>
      <c r="P19" s="37"/>
    </row>
    <row r="20" spans="1:16" ht="21" customHeight="1" x14ac:dyDescent="0.45">
      <c r="A20" s="104" t="s">
        <v>85</v>
      </c>
      <c r="B20" s="14"/>
      <c r="C20" s="52">
        <v>215500000000</v>
      </c>
      <c r="D20" s="42"/>
      <c r="E20" s="52">
        <v>0</v>
      </c>
      <c r="F20" s="51"/>
      <c r="G20" s="52">
        <v>215500000000</v>
      </c>
      <c r="I20" s="52">
        <v>0</v>
      </c>
      <c r="J20" s="51"/>
      <c r="K20" s="51" t="s">
        <v>124</v>
      </c>
      <c r="L20" s="37"/>
      <c r="M20" s="37"/>
      <c r="N20" s="37"/>
      <c r="O20" s="37"/>
      <c r="P20" s="37"/>
    </row>
    <row r="21" spans="1:16" ht="21" customHeight="1" x14ac:dyDescent="0.45">
      <c r="A21" s="104" t="s">
        <v>86</v>
      </c>
      <c r="B21" s="14"/>
      <c r="C21" s="52">
        <v>223424000000</v>
      </c>
      <c r="D21" s="42"/>
      <c r="E21" s="52">
        <v>0</v>
      </c>
      <c r="F21" s="51"/>
      <c r="G21" s="52">
        <v>223424000000</v>
      </c>
      <c r="I21" s="52">
        <v>0</v>
      </c>
      <c r="J21" s="51"/>
      <c r="K21" s="51" t="s">
        <v>124</v>
      </c>
      <c r="L21" s="37"/>
      <c r="M21" s="37"/>
      <c r="N21" s="37"/>
      <c r="O21" s="37"/>
      <c r="P21" s="37"/>
    </row>
    <row r="22" spans="1:16" ht="21" customHeight="1" x14ac:dyDescent="0.45">
      <c r="A22" s="104" t="s">
        <v>87</v>
      </c>
      <c r="B22" s="14"/>
      <c r="C22" s="52">
        <v>4604000000</v>
      </c>
      <c r="D22" s="42"/>
      <c r="E22" s="52">
        <v>0</v>
      </c>
      <c r="F22" s="51"/>
      <c r="G22" s="52">
        <v>4604000000</v>
      </c>
      <c r="I22" s="52">
        <v>0</v>
      </c>
      <c r="J22" s="51"/>
      <c r="K22" s="51" t="s">
        <v>124</v>
      </c>
      <c r="L22" s="37"/>
      <c r="M22" s="37"/>
      <c r="N22" s="37"/>
      <c r="O22" s="37"/>
      <c r="P22" s="37"/>
    </row>
    <row r="23" spans="1:16" ht="21" customHeight="1" x14ac:dyDescent="0.45">
      <c r="A23" s="104" t="s">
        <v>88</v>
      </c>
      <c r="B23" s="14"/>
      <c r="C23" s="52">
        <v>149213000000</v>
      </c>
      <c r="D23" s="42"/>
      <c r="E23" s="52">
        <v>0</v>
      </c>
      <c r="F23" s="51"/>
      <c r="G23" s="52">
        <v>149213000000</v>
      </c>
      <c r="I23" s="52">
        <v>0</v>
      </c>
      <c r="J23" s="51"/>
      <c r="K23" s="51" t="s">
        <v>124</v>
      </c>
      <c r="L23" s="37"/>
      <c r="M23" s="37"/>
      <c r="N23" s="37"/>
      <c r="O23" s="37"/>
      <c r="P23" s="37"/>
    </row>
    <row r="24" spans="1:16" ht="21" customHeight="1" x14ac:dyDescent="0.45">
      <c r="A24" s="104" t="s">
        <v>89</v>
      </c>
      <c r="B24" s="14"/>
      <c r="C24" s="52">
        <v>82700000000</v>
      </c>
      <c r="D24" s="42"/>
      <c r="E24" s="52">
        <v>0</v>
      </c>
      <c r="F24" s="51"/>
      <c r="G24" s="52">
        <v>82700000000</v>
      </c>
      <c r="I24" s="52">
        <v>0</v>
      </c>
      <c r="J24" s="51"/>
      <c r="K24" s="51" t="s">
        <v>124</v>
      </c>
      <c r="L24" s="37"/>
      <c r="M24" s="37"/>
      <c r="N24" s="37"/>
      <c r="O24" s="37"/>
      <c r="P24" s="37"/>
    </row>
    <row r="25" spans="1:16" ht="21" customHeight="1" x14ac:dyDescent="0.45">
      <c r="A25" s="104" t="s">
        <v>90</v>
      </c>
      <c r="B25" s="14"/>
      <c r="C25" s="52">
        <v>93353000000</v>
      </c>
      <c r="D25" s="41"/>
      <c r="E25" s="52">
        <v>0</v>
      </c>
      <c r="F25" s="51"/>
      <c r="G25" s="52">
        <v>93353000000</v>
      </c>
      <c r="I25" s="52">
        <v>0</v>
      </c>
      <c r="J25" s="51"/>
      <c r="K25" s="51" t="s">
        <v>124</v>
      </c>
      <c r="L25" s="37"/>
      <c r="M25" s="37"/>
      <c r="N25" s="37"/>
      <c r="O25" s="37"/>
      <c r="P25" s="37"/>
    </row>
    <row r="26" spans="1:16" ht="21" customHeight="1" x14ac:dyDescent="0.45">
      <c r="A26" s="104" t="s">
        <v>91</v>
      </c>
      <c r="B26" s="14"/>
      <c r="C26" s="52">
        <v>376649000000</v>
      </c>
      <c r="D26" s="41"/>
      <c r="E26" s="52">
        <v>0</v>
      </c>
      <c r="F26" s="51"/>
      <c r="G26" s="52">
        <v>376649000000</v>
      </c>
      <c r="I26" s="52">
        <v>0</v>
      </c>
      <c r="J26" s="51"/>
      <c r="K26" s="51" t="s">
        <v>124</v>
      </c>
      <c r="L26" s="37"/>
      <c r="M26" s="37"/>
      <c r="N26" s="37"/>
      <c r="O26" s="37"/>
      <c r="P26" s="37"/>
    </row>
    <row r="27" spans="1:16" ht="21" customHeight="1" x14ac:dyDescent="0.45">
      <c r="A27" s="104" t="s">
        <v>92</v>
      </c>
      <c r="B27" s="14"/>
      <c r="C27" s="52">
        <v>60238000000</v>
      </c>
      <c r="D27" s="41"/>
      <c r="E27" s="52">
        <v>0</v>
      </c>
      <c r="F27" s="51"/>
      <c r="G27" s="52">
        <v>60238000000</v>
      </c>
      <c r="I27" s="52">
        <v>0</v>
      </c>
      <c r="J27" s="51"/>
      <c r="K27" s="51" t="s">
        <v>124</v>
      </c>
      <c r="L27" s="37"/>
      <c r="M27" s="37"/>
      <c r="N27" s="37"/>
      <c r="O27" s="37"/>
      <c r="P27" s="37"/>
    </row>
    <row r="28" spans="1:16" ht="21" customHeight="1" x14ac:dyDescent="0.45">
      <c r="A28" s="104" t="s">
        <v>93</v>
      </c>
      <c r="B28" s="14"/>
      <c r="C28" s="52">
        <v>8980000000</v>
      </c>
      <c r="D28" s="41"/>
      <c r="E28" s="52">
        <v>0</v>
      </c>
      <c r="F28" s="51"/>
      <c r="G28" s="52">
        <v>8980000000</v>
      </c>
      <c r="I28" s="52">
        <v>0</v>
      </c>
      <c r="J28" s="51"/>
      <c r="K28" s="51" t="s">
        <v>124</v>
      </c>
      <c r="L28" s="37"/>
      <c r="M28" s="37"/>
      <c r="N28" s="37"/>
      <c r="O28" s="37"/>
      <c r="P28" s="37"/>
    </row>
    <row r="29" spans="1:16" ht="21" customHeight="1" x14ac:dyDescent="0.45">
      <c r="A29" s="104" t="s">
        <v>94</v>
      </c>
      <c r="C29" s="52">
        <v>167997000000</v>
      </c>
      <c r="D29" s="55"/>
      <c r="E29" s="52">
        <v>0</v>
      </c>
      <c r="F29" s="51"/>
      <c r="G29" s="52">
        <v>127055000000</v>
      </c>
      <c r="I29" s="52">
        <v>40942000000</v>
      </c>
      <c r="J29" s="51"/>
      <c r="K29" s="51" t="s">
        <v>127</v>
      </c>
      <c r="L29" s="37"/>
      <c r="M29" s="37"/>
      <c r="N29" s="37"/>
      <c r="O29" s="37"/>
      <c r="P29" s="37"/>
    </row>
    <row r="30" spans="1:16" ht="21" customHeight="1" x14ac:dyDescent="0.45">
      <c r="A30" s="104" t="s">
        <v>95</v>
      </c>
      <c r="C30" s="52">
        <v>670000000000</v>
      </c>
      <c r="D30" s="55"/>
      <c r="E30" s="52">
        <v>0</v>
      </c>
      <c r="F30" s="51"/>
      <c r="G30" s="52">
        <v>670000000000</v>
      </c>
      <c r="I30" s="52">
        <v>0</v>
      </c>
      <c r="J30" s="51"/>
      <c r="K30" s="51" t="s">
        <v>124</v>
      </c>
      <c r="L30" s="37"/>
      <c r="M30" s="37"/>
      <c r="N30" s="37"/>
      <c r="O30" s="37"/>
      <c r="P30" s="37"/>
    </row>
    <row r="31" spans="1:16" ht="21" customHeight="1" x14ac:dyDescent="0.45">
      <c r="A31" s="104" t="s">
        <v>96</v>
      </c>
      <c r="C31" s="52">
        <v>330000000000</v>
      </c>
      <c r="E31" s="52">
        <v>0</v>
      </c>
      <c r="F31" s="51"/>
      <c r="G31" s="52">
        <v>330000000000</v>
      </c>
      <c r="I31" s="52">
        <v>0</v>
      </c>
      <c r="J31" s="51"/>
      <c r="K31" s="51" t="s">
        <v>124</v>
      </c>
      <c r="L31" s="37"/>
      <c r="M31" s="37"/>
      <c r="N31" s="37"/>
      <c r="O31" s="37"/>
      <c r="P31" s="37"/>
    </row>
    <row r="32" spans="1:16" ht="21" customHeight="1" x14ac:dyDescent="0.45">
      <c r="A32" s="104" t="s">
        <v>97</v>
      </c>
      <c r="C32" s="52">
        <v>14220000000</v>
      </c>
      <c r="E32" s="52">
        <v>0</v>
      </c>
      <c r="F32" s="51"/>
      <c r="G32" s="52">
        <v>0</v>
      </c>
      <c r="I32" s="52">
        <v>14220000000</v>
      </c>
      <c r="J32" s="51"/>
      <c r="K32" s="51" t="s">
        <v>128</v>
      </c>
      <c r="L32" s="37"/>
      <c r="M32" s="37"/>
      <c r="N32" s="37"/>
      <c r="O32" s="37"/>
      <c r="P32" s="37"/>
    </row>
    <row r="33" spans="1:16" ht="21" customHeight="1" x14ac:dyDescent="0.45">
      <c r="A33" s="104" t="s">
        <v>98</v>
      </c>
      <c r="C33" s="52">
        <v>0</v>
      </c>
      <c r="E33" s="52">
        <v>106175000000</v>
      </c>
      <c r="F33" s="51"/>
      <c r="G33" s="52">
        <v>0</v>
      </c>
      <c r="I33" s="52">
        <v>106175000000</v>
      </c>
      <c r="J33" s="51"/>
      <c r="K33" s="51" t="s">
        <v>129</v>
      </c>
      <c r="L33" s="37"/>
      <c r="M33" s="37"/>
      <c r="N33" s="37"/>
      <c r="O33" s="37"/>
      <c r="P33" s="37"/>
    </row>
    <row r="34" spans="1:16" ht="21" customHeight="1" x14ac:dyDescent="0.45">
      <c r="A34" s="104" t="s">
        <v>99</v>
      </c>
      <c r="C34" s="52">
        <v>0</v>
      </c>
      <c r="E34" s="52">
        <v>641660000000</v>
      </c>
      <c r="F34" s="51"/>
      <c r="G34" s="52">
        <v>0</v>
      </c>
      <c r="I34" s="52">
        <v>641660000000</v>
      </c>
      <c r="J34" s="51"/>
      <c r="K34" s="51" t="s">
        <v>130</v>
      </c>
      <c r="L34" s="37"/>
      <c r="M34" s="37"/>
      <c r="N34" s="37"/>
      <c r="O34" s="37"/>
      <c r="P34" s="37"/>
    </row>
    <row r="35" spans="1:16" ht="21" customHeight="1" x14ac:dyDescent="0.45">
      <c r="A35" s="104" t="s">
        <v>101</v>
      </c>
      <c r="C35" s="52">
        <v>0</v>
      </c>
      <c r="E35" s="52">
        <v>1074980161644</v>
      </c>
      <c r="F35" s="51"/>
      <c r="G35" s="52">
        <v>1074973161644</v>
      </c>
      <c r="I35" s="52">
        <v>7000000</v>
      </c>
      <c r="J35" s="51"/>
      <c r="K35" s="51" t="s">
        <v>124</v>
      </c>
      <c r="L35" s="37"/>
      <c r="M35" s="37"/>
      <c r="N35" s="37"/>
      <c r="O35" s="37"/>
      <c r="P35" s="37"/>
    </row>
    <row r="36" spans="1:16" ht="21" customHeight="1" x14ac:dyDescent="0.45">
      <c r="A36" s="104" t="s">
        <v>103</v>
      </c>
      <c r="C36" s="52">
        <v>0</v>
      </c>
      <c r="E36" s="52">
        <v>509040000000</v>
      </c>
      <c r="F36" s="51"/>
      <c r="G36" s="52">
        <v>0</v>
      </c>
      <c r="I36" s="52">
        <v>509040000000</v>
      </c>
      <c r="J36" s="51"/>
      <c r="K36" s="51" t="s">
        <v>131</v>
      </c>
      <c r="L36" s="37"/>
      <c r="M36" s="37"/>
      <c r="N36" s="37"/>
      <c r="O36" s="37"/>
      <c r="P36" s="37"/>
    </row>
    <row r="37" spans="1:16" ht="21" customHeight="1" x14ac:dyDescent="0.45">
      <c r="A37" s="104" t="s">
        <v>105</v>
      </c>
      <c r="C37" s="52">
        <v>0</v>
      </c>
      <c r="E37" s="52">
        <v>500000000000</v>
      </c>
      <c r="F37" s="51"/>
      <c r="G37" s="52">
        <v>0</v>
      </c>
      <c r="I37" s="52">
        <v>500000000000</v>
      </c>
      <c r="J37" s="51"/>
      <c r="K37" s="51" t="s">
        <v>132</v>
      </c>
      <c r="L37" s="37"/>
      <c r="M37" s="37"/>
      <c r="N37" s="37"/>
      <c r="O37" s="37"/>
      <c r="P37" s="37"/>
    </row>
    <row r="38" spans="1:16" ht="21" customHeight="1" x14ac:dyDescent="0.45">
      <c r="A38" s="104" t="s">
        <v>106</v>
      </c>
      <c r="C38" s="52">
        <v>0</v>
      </c>
      <c r="E38" s="52">
        <v>117530000000</v>
      </c>
      <c r="F38" s="51"/>
      <c r="G38" s="52">
        <v>0</v>
      </c>
      <c r="I38" s="52">
        <v>117530000000</v>
      </c>
      <c r="J38" s="51"/>
      <c r="K38" s="51" t="s">
        <v>133</v>
      </c>
      <c r="L38" s="37"/>
      <c r="M38" s="37"/>
      <c r="N38" s="37"/>
      <c r="O38" s="37"/>
      <c r="P38" s="37"/>
    </row>
    <row r="39" spans="1:16" ht="21" customHeight="1" x14ac:dyDescent="0.45">
      <c r="A39" s="104" t="s">
        <v>107</v>
      </c>
      <c r="C39" s="52">
        <v>0</v>
      </c>
      <c r="E39" s="52">
        <v>158700000000</v>
      </c>
      <c r="F39" s="51"/>
      <c r="G39" s="52">
        <v>0</v>
      </c>
      <c r="I39" s="52">
        <v>158700000000</v>
      </c>
      <c r="J39" s="51"/>
      <c r="K39" s="51" t="s">
        <v>134</v>
      </c>
      <c r="L39" s="37"/>
      <c r="M39" s="37"/>
      <c r="N39" s="37"/>
      <c r="O39" s="37"/>
      <c r="P39" s="37"/>
    </row>
    <row r="40" spans="1:16" ht="21" customHeight="1" x14ac:dyDescent="0.45">
      <c r="A40" s="104" t="s">
        <v>109</v>
      </c>
      <c r="C40" s="52">
        <v>0</v>
      </c>
      <c r="E40" s="52">
        <v>245000000000</v>
      </c>
      <c r="F40" s="51"/>
      <c r="G40" s="52">
        <v>0</v>
      </c>
      <c r="I40" s="52">
        <v>245000000000</v>
      </c>
      <c r="J40" s="51"/>
      <c r="K40" s="51" t="s">
        <v>135</v>
      </c>
      <c r="L40" s="37"/>
      <c r="M40" s="37"/>
      <c r="N40" s="37"/>
      <c r="O40" s="37"/>
      <c r="P40" s="37"/>
    </row>
    <row r="41" spans="1:16" ht="21" customHeight="1" x14ac:dyDescent="0.45">
      <c r="A41" s="104" t="s">
        <v>110</v>
      </c>
      <c r="C41" s="52">
        <v>0</v>
      </c>
      <c r="E41" s="52">
        <v>319172000000</v>
      </c>
      <c r="F41" s="51"/>
      <c r="G41" s="52">
        <v>0</v>
      </c>
      <c r="I41" s="52">
        <v>319172000000</v>
      </c>
      <c r="J41" s="51"/>
      <c r="K41" s="51" t="s">
        <v>136</v>
      </c>
      <c r="L41" s="37"/>
      <c r="M41" s="37"/>
      <c r="N41" s="37"/>
      <c r="O41" s="37"/>
      <c r="P41" s="37"/>
    </row>
    <row r="42" spans="1:16" ht="21" customHeight="1" x14ac:dyDescent="0.45">
      <c r="A42" s="104" t="s">
        <v>111</v>
      </c>
      <c r="C42" s="52">
        <v>0</v>
      </c>
      <c r="E42" s="52">
        <v>41960000000</v>
      </c>
      <c r="F42" s="51"/>
      <c r="G42" s="52">
        <v>0</v>
      </c>
      <c r="I42" s="52">
        <v>41960000000</v>
      </c>
      <c r="J42" s="51"/>
      <c r="K42" s="51" t="s">
        <v>137</v>
      </c>
      <c r="L42" s="37"/>
      <c r="M42" s="37"/>
      <c r="N42" s="37"/>
      <c r="O42" s="37"/>
      <c r="P42" s="37"/>
    </row>
    <row r="43" spans="1:16" ht="21" customHeight="1" x14ac:dyDescent="0.45">
      <c r="A43" s="104" t="s">
        <v>112</v>
      </c>
      <c r="C43" s="52">
        <v>0</v>
      </c>
      <c r="E43" s="52">
        <v>68297000000</v>
      </c>
      <c r="F43" s="51"/>
      <c r="G43" s="52">
        <v>0</v>
      </c>
      <c r="I43" s="52">
        <v>68297000000</v>
      </c>
      <c r="J43" s="51"/>
      <c r="K43" s="51" t="s">
        <v>138</v>
      </c>
      <c r="L43" s="37"/>
      <c r="M43" s="37"/>
      <c r="N43" s="37"/>
      <c r="O43" s="37"/>
      <c r="P43" s="37"/>
    </row>
    <row r="44" spans="1:16" ht="21" customHeight="1" x14ac:dyDescent="0.45">
      <c r="A44" s="104" t="s">
        <v>113</v>
      </c>
      <c r="C44" s="52">
        <v>0</v>
      </c>
      <c r="E44" s="52">
        <v>116700000000</v>
      </c>
      <c r="F44" s="51"/>
      <c r="G44" s="52">
        <v>0</v>
      </c>
      <c r="I44" s="52">
        <v>116700000000</v>
      </c>
      <c r="J44" s="51"/>
      <c r="K44" s="51" t="s">
        <v>139</v>
      </c>
      <c r="L44" s="37"/>
      <c r="M44" s="37"/>
      <c r="N44" s="37"/>
      <c r="O44" s="37"/>
      <c r="P44" s="37"/>
    </row>
    <row r="45" spans="1:16" ht="21" customHeight="1" x14ac:dyDescent="0.45">
      <c r="A45" s="104" t="s">
        <v>115</v>
      </c>
      <c r="C45" s="52">
        <v>0</v>
      </c>
      <c r="E45" s="52">
        <v>1500000000000</v>
      </c>
      <c r="F45" s="51"/>
      <c r="G45" s="52">
        <v>0</v>
      </c>
      <c r="I45" s="52">
        <v>1500000000000</v>
      </c>
      <c r="J45" s="51"/>
      <c r="K45" s="51" t="s">
        <v>140</v>
      </c>
      <c r="L45" s="37"/>
      <c r="M45" s="37"/>
      <c r="N45" s="37"/>
      <c r="O45" s="37"/>
      <c r="P45" s="37"/>
    </row>
    <row r="46" spans="1:16" ht="21" customHeight="1" x14ac:dyDescent="0.45">
      <c r="A46" s="104" t="s">
        <v>116</v>
      </c>
      <c r="C46" s="52">
        <v>0</v>
      </c>
      <c r="E46" s="52">
        <v>15623000000</v>
      </c>
      <c r="F46" s="51"/>
      <c r="G46" s="52">
        <v>0</v>
      </c>
      <c r="I46" s="52">
        <v>15623000000</v>
      </c>
      <c r="J46" s="51"/>
      <c r="K46" s="51" t="s">
        <v>141</v>
      </c>
      <c r="L46" s="37"/>
      <c r="M46" s="37"/>
      <c r="N46" s="37"/>
      <c r="O46" s="37"/>
      <c r="P46" s="37"/>
    </row>
    <row r="47" spans="1:16" ht="21" customHeight="1" x14ac:dyDescent="0.45">
      <c r="A47" s="104" t="s">
        <v>117</v>
      </c>
      <c r="C47" s="52">
        <v>0</v>
      </c>
      <c r="E47" s="52">
        <v>16000000000</v>
      </c>
      <c r="F47" s="51"/>
      <c r="G47" s="52">
        <v>0</v>
      </c>
      <c r="I47" s="52">
        <v>16000000000</v>
      </c>
      <c r="J47" s="51"/>
      <c r="K47" s="51" t="s">
        <v>141</v>
      </c>
      <c r="L47" s="37"/>
      <c r="M47" s="37"/>
      <c r="N47" s="37"/>
      <c r="O47" s="37"/>
      <c r="P47" s="37"/>
    </row>
    <row r="48" spans="1:16" ht="21" customHeight="1" x14ac:dyDescent="0.45">
      <c r="A48" s="104" t="s">
        <v>118</v>
      </c>
      <c r="C48" s="52">
        <v>0</v>
      </c>
      <c r="E48" s="52">
        <v>750000000000</v>
      </c>
      <c r="F48" s="51"/>
      <c r="G48" s="52">
        <v>0</v>
      </c>
      <c r="I48" s="52">
        <v>750000000000</v>
      </c>
      <c r="J48" s="51"/>
      <c r="K48" s="51" t="s">
        <v>142</v>
      </c>
      <c r="L48" s="37"/>
      <c r="M48" s="37"/>
      <c r="N48" s="37"/>
      <c r="O48" s="37"/>
      <c r="P48" s="37"/>
    </row>
    <row r="49" spans="1:16" ht="21" customHeight="1" thickBot="1" x14ac:dyDescent="0.5">
      <c r="A49" s="104" t="s">
        <v>119</v>
      </c>
      <c r="C49" s="52">
        <v>0</v>
      </c>
      <c r="E49" s="52">
        <v>750000000000</v>
      </c>
      <c r="F49" s="96"/>
      <c r="G49" s="52">
        <v>400000000000</v>
      </c>
      <c r="I49" s="52">
        <v>350000000000</v>
      </c>
      <c r="J49" s="51"/>
      <c r="K49" s="51" t="s">
        <v>143</v>
      </c>
      <c r="L49" s="37"/>
      <c r="M49" s="37"/>
      <c r="N49" s="37"/>
      <c r="O49" s="37"/>
      <c r="P49" s="37"/>
    </row>
    <row r="50" spans="1:16" s="111" customFormat="1" ht="20.25" thickBot="1" x14ac:dyDescent="0.45">
      <c r="A50" s="109" t="s">
        <v>2</v>
      </c>
      <c r="B50" s="109"/>
      <c r="C50" s="61">
        <f>SUM(C9:C49)</f>
        <v>4064039926538</v>
      </c>
      <c r="D50" s="60"/>
      <c r="E50" s="61">
        <f>SUM(E9:E49)</f>
        <v>13782985295085</v>
      </c>
      <c r="F50" s="112" t="s">
        <v>1</v>
      </c>
      <c r="G50" s="61">
        <f>SUM(G9:G49)</f>
        <v>12327167518082</v>
      </c>
      <c r="H50" s="113"/>
      <c r="I50" s="61">
        <f>SUM(I9:I49)</f>
        <v>5519857703541</v>
      </c>
      <c r="J50" s="60"/>
      <c r="K50" s="61">
        <f>SUM(K9:K49)</f>
        <v>0</v>
      </c>
      <c r="L50" s="110"/>
      <c r="M50" s="110"/>
      <c r="N50" s="110"/>
      <c r="O50" s="110"/>
      <c r="P50" s="110"/>
    </row>
    <row r="51" spans="1:16" ht="16.5" thickTop="1" x14ac:dyDescent="0.4">
      <c r="F51" s="55"/>
      <c r="L51" s="37"/>
      <c r="M51" s="37"/>
      <c r="N51" s="37"/>
      <c r="O51" s="37"/>
      <c r="P51" s="37"/>
    </row>
    <row r="52" spans="1:16" x14ac:dyDescent="0.4">
      <c r="F52" s="55"/>
      <c r="L52" s="37"/>
      <c r="M52" s="37"/>
      <c r="N52" s="37"/>
      <c r="O52" s="37"/>
      <c r="P52" s="37"/>
    </row>
    <row r="53" spans="1:16" x14ac:dyDescent="0.4">
      <c r="F53" s="55"/>
      <c r="L53" s="37"/>
      <c r="M53" s="37"/>
      <c r="N53" s="37"/>
      <c r="O53" s="37"/>
      <c r="P53" s="37"/>
    </row>
  </sheetData>
  <mergeCells count="5">
    <mergeCell ref="E7:G7"/>
    <mergeCell ref="I7:K7"/>
    <mergeCell ref="A1:K1"/>
    <mergeCell ref="A2:K2"/>
    <mergeCell ref="A3:K3"/>
  </mergeCells>
  <pageMargins left="0.7" right="0.7" top="0.75" bottom="0.75" header="0.3" footer="0.3"/>
  <pageSetup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10"/>
  <sheetViews>
    <sheetView rightToLeft="1" zoomScaleNormal="100" zoomScaleSheetLayoutView="100" workbookViewId="0">
      <selection activeCell="C7" sqref="C7"/>
    </sheetView>
  </sheetViews>
  <sheetFormatPr defaultRowHeight="15" x14ac:dyDescent="0.25"/>
  <cols>
    <col min="1" max="1" width="60.140625" style="22" customWidth="1"/>
    <col min="2" max="2" width="1" style="22" customWidth="1"/>
    <col min="4" max="4" width="1.140625" customWidth="1"/>
    <col min="5" max="5" width="17" bestFit="1" customWidth="1"/>
    <col min="6" max="6" width="1" customWidth="1"/>
    <col min="7" max="7" width="17" customWidth="1"/>
    <col min="8" max="8" width="0.42578125" customWidth="1"/>
    <col min="9" max="9" width="15.28515625" customWidth="1"/>
    <col min="10" max="11" width="0" hidden="1" customWidth="1"/>
    <col min="12" max="12" width="16.42578125" hidden="1" customWidth="1"/>
  </cols>
  <sheetData>
    <row r="1" spans="1:22" ht="21" x14ac:dyDescent="0.25">
      <c r="A1" s="166" t="s">
        <v>56</v>
      </c>
      <c r="B1" s="166"/>
      <c r="C1" s="166"/>
      <c r="D1" s="166"/>
      <c r="E1" s="166"/>
      <c r="F1" s="166"/>
      <c r="G1" s="166"/>
      <c r="H1" s="166"/>
      <c r="I1" s="166"/>
      <c r="J1" s="77"/>
    </row>
    <row r="2" spans="1:22" ht="21" x14ac:dyDescent="0.25">
      <c r="A2" s="166" t="s">
        <v>51</v>
      </c>
      <c r="B2" s="166"/>
      <c r="C2" s="166"/>
      <c r="D2" s="166"/>
      <c r="E2" s="166"/>
      <c r="F2" s="166"/>
      <c r="G2" s="166"/>
      <c r="H2" s="166"/>
      <c r="I2" s="166"/>
      <c r="J2" s="77"/>
    </row>
    <row r="3" spans="1:22" ht="21" x14ac:dyDescent="0.25">
      <c r="A3" s="166" t="s">
        <v>57</v>
      </c>
      <c r="B3" s="166"/>
      <c r="C3" s="166"/>
      <c r="D3" s="166"/>
      <c r="E3" s="166"/>
      <c r="F3" s="166"/>
      <c r="G3" s="166"/>
      <c r="H3" s="166"/>
      <c r="I3" s="166"/>
      <c r="J3" s="77"/>
    </row>
    <row r="4" spans="1:22" ht="21" x14ac:dyDescent="0.25">
      <c r="A4" s="130"/>
      <c r="B4" s="130"/>
      <c r="C4" s="130"/>
      <c r="D4" s="130"/>
      <c r="E4" s="130"/>
      <c r="F4" s="130"/>
      <c r="G4" s="130"/>
      <c r="H4" s="130"/>
      <c r="I4" s="130"/>
    </row>
    <row r="5" spans="1:22" ht="25.5" x14ac:dyDescent="0.25">
      <c r="A5" s="167" t="s">
        <v>28</v>
      </c>
      <c r="B5" s="167"/>
      <c r="C5" s="167"/>
      <c r="D5" s="167"/>
      <c r="E5" s="167"/>
      <c r="F5" s="167"/>
      <c r="G5" s="167"/>
      <c r="H5" s="167"/>
      <c r="I5" s="167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</row>
    <row r="6" spans="1:22" ht="18.75" thickBot="1" x14ac:dyDescent="0.5">
      <c r="A6" s="26" t="s">
        <v>40</v>
      </c>
      <c r="B6" s="23"/>
      <c r="C6" s="24" t="s">
        <v>41</v>
      </c>
      <c r="D6" s="25"/>
      <c r="E6" s="24" t="s">
        <v>6</v>
      </c>
      <c r="F6" s="25"/>
      <c r="G6" s="24" t="s">
        <v>21</v>
      </c>
      <c r="H6" s="25"/>
      <c r="I6" s="24" t="s">
        <v>54</v>
      </c>
    </row>
    <row r="7" spans="1:22" s="137" customFormat="1" ht="25.5" x14ac:dyDescent="0.25">
      <c r="A7" s="131" t="s">
        <v>48</v>
      </c>
      <c r="B7" s="131"/>
      <c r="C7" s="132" t="s">
        <v>150</v>
      </c>
      <c r="D7" s="133"/>
      <c r="E7" s="134">
        <v>0</v>
      </c>
      <c r="F7" s="135"/>
      <c r="G7" s="138">
        <v>0</v>
      </c>
      <c r="H7" s="136"/>
      <c r="I7" s="138">
        <f>E7/L8</f>
        <v>0</v>
      </c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</row>
    <row r="8" spans="1:22" s="137" customFormat="1" ht="26.25" thickBot="1" x14ac:dyDescent="0.5">
      <c r="A8" s="131" t="s">
        <v>49</v>
      </c>
      <c r="B8" s="131"/>
      <c r="C8" s="132" t="s">
        <v>52</v>
      </c>
      <c r="D8" s="133"/>
      <c r="E8" s="134">
        <v>124521097361</v>
      </c>
      <c r="F8" s="135"/>
      <c r="G8" s="138">
        <f>E8/E9</f>
        <v>1</v>
      </c>
      <c r="H8" s="136"/>
      <c r="I8" s="140">
        <f>E8/L8</f>
        <v>2.1236189351080535E-2</v>
      </c>
      <c r="J8" s="127"/>
      <c r="K8" s="127"/>
      <c r="L8" s="139">
        <v>5863627193297</v>
      </c>
      <c r="M8" s="127"/>
      <c r="N8" s="127"/>
      <c r="O8" s="127"/>
      <c r="P8" s="127"/>
      <c r="Q8" s="127"/>
      <c r="R8" s="127"/>
    </row>
    <row r="9" spans="1:22" s="116" customFormat="1" ht="21.75" thickBot="1" x14ac:dyDescent="0.3">
      <c r="A9" s="117" t="s">
        <v>2</v>
      </c>
      <c r="B9" s="115"/>
      <c r="E9" s="69">
        <f>SUM(E7:E8)</f>
        <v>124521097361</v>
      </c>
      <c r="F9" s="115"/>
      <c r="G9" s="141">
        <f>SUM(G7:G8)</f>
        <v>1</v>
      </c>
      <c r="H9" s="114"/>
      <c r="I9" s="142">
        <f>I8</f>
        <v>2.1236189351080535E-2</v>
      </c>
    </row>
    <row r="10" spans="1:22" ht="15.75" thickTop="1" x14ac:dyDescent="0.25"/>
  </sheetData>
  <mergeCells count="4">
    <mergeCell ref="A5:I5"/>
    <mergeCell ref="A3:I3"/>
    <mergeCell ref="A2:I2"/>
    <mergeCell ref="A1:I1"/>
  </mergeCells>
  <pageMargins left="0.7" right="0.7" top="0.75" bottom="0.75" header="0.3" footer="0.3"/>
  <pageSetup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12"/>
  <sheetViews>
    <sheetView rightToLeft="1" zoomScale="110" zoomScaleNormal="110" zoomScaleSheetLayoutView="90" workbookViewId="0">
      <selection activeCell="G10" sqref="G10"/>
    </sheetView>
  </sheetViews>
  <sheetFormatPr defaultColWidth="9.140625" defaultRowHeight="18" x14ac:dyDescent="0.45"/>
  <cols>
    <col min="1" max="1" width="28.42578125" style="9" bestFit="1" customWidth="1"/>
    <col min="2" max="2" width="0.42578125" style="9" customWidth="1"/>
    <col min="3" max="3" width="11.85546875" style="9" bestFit="1" customWidth="1"/>
    <col min="4" max="4" width="0.7109375" style="9" customWidth="1"/>
    <col min="5" max="5" width="12.5703125" style="9" bestFit="1" customWidth="1"/>
    <col min="6" max="6" width="0.5703125" style="9" customWidth="1"/>
    <col min="7" max="7" width="9" style="9" bestFit="1" customWidth="1"/>
    <col min="8" max="8" width="0.5703125" style="9" customWidth="1"/>
    <col min="9" max="9" width="9.140625" style="9"/>
    <col min="10" max="10" width="0.42578125" style="9" customWidth="1"/>
    <col min="11" max="11" width="11.85546875" style="9" bestFit="1" customWidth="1"/>
    <col min="12" max="12" width="0.5703125" style="9" customWidth="1"/>
    <col min="13" max="13" width="16.28515625" style="9" bestFit="1" customWidth="1"/>
    <col min="14" max="14" width="0.28515625" style="9" customWidth="1"/>
    <col min="15" max="15" width="9" style="9" bestFit="1" customWidth="1"/>
    <col min="16" max="16" width="0.5703125" style="9" customWidth="1"/>
    <col min="17" max="17" width="16.28515625" style="9" bestFit="1" customWidth="1"/>
    <col min="18" max="16384" width="9.140625" style="9"/>
  </cols>
  <sheetData>
    <row r="1" spans="1:18" ht="21" x14ac:dyDescent="0.55000000000000004">
      <c r="A1" s="173" t="s">
        <v>56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</row>
    <row r="2" spans="1:18" ht="21" x14ac:dyDescent="0.55000000000000004">
      <c r="A2" s="173" t="s">
        <v>51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</row>
    <row r="3" spans="1:18" ht="21" x14ac:dyDescent="0.55000000000000004">
      <c r="A3" s="173" t="s">
        <v>57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</row>
    <row r="4" spans="1:18" ht="13.5" customHeight="1" x14ac:dyDescent="0.55000000000000004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</row>
    <row r="5" spans="1:18" ht="25.5" x14ac:dyDescent="0.45">
      <c r="A5" s="167" t="s">
        <v>151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</row>
    <row r="7" spans="1:18" ht="19.5" customHeight="1" thickBot="1" x14ac:dyDescent="0.5">
      <c r="A7" s="8"/>
      <c r="B7" s="3"/>
      <c r="C7" s="168" t="s">
        <v>66</v>
      </c>
      <c r="D7" s="168"/>
      <c r="E7" s="168"/>
      <c r="F7" s="168"/>
      <c r="G7" s="168"/>
      <c r="H7" s="168"/>
      <c r="I7" s="168"/>
      <c r="J7" s="6"/>
      <c r="K7" s="168" t="s">
        <v>65</v>
      </c>
      <c r="L7" s="168"/>
      <c r="M7" s="168"/>
      <c r="N7" s="168"/>
      <c r="O7" s="168"/>
      <c r="P7" s="168"/>
      <c r="Q7" s="168"/>
    </row>
    <row r="8" spans="1:18" ht="20.25" customHeight="1" x14ac:dyDescent="0.45">
      <c r="A8" s="171"/>
      <c r="B8" s="172"/>
      <c r="C8" s="169" t="s">
        <v>17</v>
      </c>
      <c r="D8" s="169"/>
      <c r="E8" s="169" t="s">
        <v>15</v>
      </c>
      <c r="F8" s="171"/>
      <c r="G8" s="169" t="s">
        <v>16</v>
      </c>
      <c r="H8" s="171"/>
      <c r="I8" s="169" t="s">
        <v>2</v>
      </c>
      <c r="J8" s="10"/>
      <c r="K8" s="169" t="s">
        <v>17</v>
      </c>
      <c r="L8" s="169"/>
      <c r="M8" s="169" t="s">
        <v>15</v>
      </c>
      <c r="N8" s="171"/>
      <c r="O8" s="169" t="s">
        <v>16</v>
      </c>
      <c r="P8" s="171"/>
      <c r="Q8" s="169" t="s">
        <v>2</v>
      </c>
    </row>
    <row r="9" spans="1:18" ht="20.25" customHeight="1" thickBot="1" x14ac:dyDescent="0.5">
      <c r="A9" s="172"/>
      <c r="B9" s="172"/>
      <c r="C9" s="168"/>
      <c r="D9" s="170"/>
      <c r="E9" s="168"/>
      <c r="F9" s="172"/>
      <c r="G9" s="168"/>
      <c r="H9" s="172"/>
      <c r="I9" s="168"/>
      <c r="J9" s="10"/>
      <c r="K9" s="168"/>
      <c r="L9" s="170"/>
      <c r="M9" s="168"/>
      <c r="N9" s="172"/>
      <c r="O9" s="168"/>
      <c r="P9" s="172"/>
      <c r="Q9" s="168"/>
    </row>
    <row r="10" spans="1:18" ht="20.25" thickBot="1" x14ac:dyDescent="0.55000000000000004">
      <c r="A10" s="49" t="s">
        <v>60</v>
      </c>
      <c r="B10" s="11"/>
      <c r="C10" s="12">
        <v>0</v>
      </c>
      <c r="D10" s="12"/>
      <c r="E10" s="12">
        <v>0</v>
      </c>
      <c r="F10" s="11"/>
      <c r="G10" s="12">
        <v>0</v>
      </c>
      <c r="H10" s="11"/>
      <c r="I10" s="12">
        <v>0</v>
      </c>
      <c r="J10" s="11"/>
      <c r="K10" s="48"/>
      <c r="L10" s="47"/>
      <c r="M10" s="48">
        <v>-16667240930</v>
      </c>
      <c r="N10" s="47"/>
      <c r="O10" s="52">
        <v>0</v>
      </c>
      <c r="P10" s="47"/>
      <c r="Q10" s="48">
        <v>-16667240930</v>
      </c>
    </row>
    <row r="11" spans="1:18" s="59" customFormat="1" ht="21.75" thickBot="1" x14ac:dyDescent="0.55000000000000004">
      <c r="A11" s="72" t="s">
        <v>2</v>
      </c>
      <c r="B11" s="57"/>
      <c r="C11" s="73">
        <f>SUM(C10)</f>
        <v>0</v>
      </c>
      <c r="D11" s="74"/>
      <c r="E11" s="73">
        <f>SUM(E10)</f>
        <v>0</v>
      </c>
      <c r="F11" s="75"/>
      <c r="G11" s="73">
        <f>SUM(G10)</f>
        <v>0</v>
      </c>
      <c r="H11" s="75"/>
      <c r="I11" s="73">
        <f>SUM(I10)</f>
        <v>0</v>
      </c>
      <c r="J11" s="75"/>
      <c r="K11" s="73">
        <f>SUM(K10)</f>
        <v>0</v>
      </c>
      <c r="L11" s="74"/>
      <c r="M11" s="76">
        <f>SUM(M10)</f>
        <v>-16667240930</v>
      </c>
      <c r="N11" s="75"/>
      <c r="O11" s="73">
        <f>SUM(O10)</f>
        <v>0</v>
      </c>
      <c r="P11" s="75"/>
      <c r="Q11" s="76">
        <f>SUM(Q10)</f>
        <v>-16667240930</v>
      </c>
      <c r="R11" s="62"/>
    </row>
    <row r="12" spans="1:18" ht="18.75" thickTop="1" x14ac:dyDescent="0.45"/>
  </sheetData>
  <mergeCells count="22">
    <mergeCell ref="A1:R1"/>
    <mergeCell ref="A2:R2"/>
    <mergeCell ref="A3:R3"/>
    <mergeCell ref="A8:A9"/>
    <mergeCell ref="B8:B9"/>
    <mergeCell ref="D8:D9"/>
    <mergeCell ref="Q8:Q9"/>
    <mergeCell ref="I8:I9"/>
    <mergeCell ref="P8:P9"/>
    <mergeCell ref="C8:C9"/>
    <mergeCell ref="E8:E9"/>
    <mergeCell ref="G8:G9"/>
    <mergeCell ref="K8:K9"/>
    <mergeCell ref="M8:M9"/>
    <mergeCell ref="O8:O9"/>
    <mergeCell ref="A5:Q5"/>
    <mergeCell ref="C7:I7"/>
    <mergeCell ref="K7:Q7"/>
    <mergeCell ref="L8:L9"/>
    <mergeCell ref="N8:N9"/>
    <mergeCell ref="F8:F9"/>
    <mergeCell ref="H8:H9"/>
  </mergeCells>
  <pageMargins left="0.7" right="0.7" top="0.75" bottom="0.75" header="0.3" footer="0.3"/>
  <pageSetup orientation="landscape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53"/>
  <sheetViews>
    <sheetView rightToLeft="1" zoomScaleNormal="100" zoomScaleSheetLayoutView="100" workbookViewId="0">
      <selection activeCell="A3" sqref="A3:I3"/>
    </sheetView>
  </sheetViews>
  <sheetFormatPr defaultColWidth="9.140625" defaultRowHeight="15.75" x14ac:dyDescent="0.4"/>
  <cols>
    <col min="1" max="1" width="36.28515625" style="4" bestFit="1" customWidth="1"/>
    <col min="2" max="2" width="0.7109375" style="4" customWidth="1"/>
    <col min="3" max="3" width="22.85546875" style="4" customWidth="1"/>
    <col min="4" max="4" width="4.28515625" style="4" customWidth="1"/>
    <col min="5" max="5" width="22.42578125" style="4" customWidth="1"/>
    <col min="6" max="6" width="0.5703125" style="4" customWidth="1"/>
    <col min="7" max="7" width="28.42578125" style="4" customWidth="1"/>
    <col min="8" max="8" width="0.5703125" style="4" customWidth="1"/>
    <col min="9" max="9" width="20" style="4" customWidth="1"/>
    <col min="10" max="10" width="0.7109375" style="4" customWidth="1"/>
    <col min="11" max="16384" width="9.140625" style="4"/>
  </cols>
  <sheetData>
    <row r="1" spans="1:18" ht="21" x14ac:dyDescent="0.55000000000000004">
      <c r="A1" s="166" t="s">
        <v>56</v>
      </c>
      <c r="B1" s="166"/>
      <c r="C1" s="166"/>
      <c r="D1" s="166"/>
      <c r="E1" s="166"/>
      <c r="F1" s="166"/>
      <c r="G1" s="166"/>
      <c r="H1" s="166"/>
      <c r="I1" s="166"/>
      <c r="J1" s="31"/>
      <c r="K1" s="31"/>
      <c r="L1" s="31"/>
      <c r="M1" s="31"/>
      <c r="N1" s="31"/>
      <c r="O1" s="31"/>
      <c r="P1" s="31"/>
      <c r="Q1" s="31"/>
      <c r="R1" s="31"/>
    </row>
    <row r="2" spans="1:18" ht="21" x14ac:dyDescent="0.55000000000000004">
      <c r="A2" s="166" t="s">
        <v>51</v>
      </c>
      <c r="B2" s="166"/>
      <c r="C2" s="166"/>
      <c r="D2" s="166"/>
      <c r="E2" s="166"/>
      <c r="F2" s="166"/>
      <c r="G2" s="166"/>
      <c r="H2" s="166"/>
      <c r="I2" s="166"/>
      <c r="J2" s="31"/>
      <c r="K2" s="31"/>
      <c r="L2" s="31"/>
      <c r="M2" s="31"/>
      <c r="N2" s="31"/>
      <c r="O2" s="31"/>
      <c r="P2" s="31"/>
      <c r="Q2" s="31"/>
      <c r="R2" s="31"/>
    </row>
    <row r="3" spans="1:18" ht="21" x14ac:dyDescent="0.55000000000000004">
      <c r="A3" s="166" t="s">
        <v>57</v>
      </c>
      <c r="B3" s="166"/>
      <c r="C3" s="166"/>
      <c r="D3" s="166"/>
      <c r="E3" s="166"/>
      <c r="F3" s="166"/>
      <c r="G3" s="166"/>
      <c r="H3" s="166"/>
      <c r="I3" s="166"/>
      <c r="J3" s="31"/>
      <c r="K3" s="31"/>
      <c r="L3" s="31"/>
      <c r="M3" s="31"/>
      <c r="N3" s="31"/>
      <c r="O3" s="31"/>
      <c r="P3" s="31"/>
      <c r="Q3" s="31"/>
      <c r="R3" s="31"/>
    </row>
    <row r="4" spans="1:18" ht="8.25" customHeight="1" x14ac:dyDescent="0.55000000000000004">
      <c r="A4" s="39"/>
      <c r="B4" s="39"/>
      <c r="C4" s="39"/>
      <c r="D4" s="39"/>
      <c r="E4" s="39"/>
      <c r="F4" s="39"/>
      <c r="G4" s="39"/>
      <c r="H4" s="39"/>
      <c r="I4" s="39"/>
      <c r="J4" s="31"/>
      <c r="K4" s="31"/>
      <c r="L4" s="31"/>
      <c r="M4" s="31"/>
      <c r="N4" s="31"/>
      <c r="O4" s="31"/>
      <c r="P4" s="31"/>
      <c r="Q4" s="31"/>
      <c r="R4" s="31"/>
    </row>
    <row r="5" spans="1:18" ht="25.5" x14ac:dyDescent="0.4">
      <c r="A5" s="167" t="s">
        <v>153</v>
      </c>
      <c r="B5" s="167"/>
      <c r="C5" s="167"/>
      <c r="D5" s="167"/>
      <c r="E5" s="167"/>
      <c r="F5" s="167"/>
      <c r="G5" s="167"/>
      <c r="H5" s="167"/>
      <c r="I5" s="167"/>
      <c r="J5" s="167"/>
    </row>
    <row r="6" spans="1:18" ht="16.5" thickBot="1" x14ac:dyDescent="0.4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8" ht="37.5" customHeight="1" thickBot="1" x14ac:dyDescent="0.45">
      <c r="A7" s="174" t="s">
        <v>22</v>
      </c>
      <c r="B7" s="174"/>
      <c r="C7" s="175" t="s">
        <v>66</v>
      </c>
      <c r="D7" s="175"/>
      <c r="E7" s="175"/>
      <c r="F7" s="175"/>
      <c r="G7" s="174" t="s">
        <v>67</v>
      </c>
      <c r="H7" s="174"/>
      <c r="I7" s="174"/>
      <c r="J7" s="174"/>
      <c r="K7" s="3"/>
    </row>
    <row r="8" spans="1:18" ht="32.25" thickBot="1" x14ac:dyDescent="0.45">
      <c r="A8" s="40" t="s">
        <v>18</v>
      </c>
      <c r="B8" s="6"/>
      <c r="C8" s="40" t="s">
        <v>19</v>
      </c>
      <c r="D8" s="6"/>
      <c r="E8" s="40" t="s">
        <v>20</v>
      </c>
      <c r="F8" s="15"/>
      <c r="G8" s="40" t="s">
        <v>19</v>
      </c>
      <c r="H8" s="6"/>
      <c r="I8" s="40" t="s">
        <v>20</v>
      </c>
      <c r="J8" s="6"/>
      <c r="K8" s="6"/>
    </row>
    <row r="9" spans="1:18" ht="22.5" customHeight="1" x14ac:dyDescent="0.55000000000000004">
      <c r="A9" s="46" t="s">
        <v>68</v>
      </c>
      <c r="B9" s="124"/>
      <c r="C9" s="52">
        <v>50736509</v>
      </c>
      <c r="D9" s="124"/>
      <c r="E9" s="54">
        <v>0</v>
      </c>
      <c r="F9" s="124"/>
      <c r="G9" s="52">
        <v>12531517482</v>
      </c>
      <c r="H9" s="124"/>
      <c r="I9" s="54">
        <v>0</v>
      </c>
      <c r="J9" s="124"/>
      <c r="K9" s="124"/>
    </row>
    <row r="10" spans="1:18" ht="22.5" customHeight="1" x14ac:dyDescent="0.55000000000000004">
      <c r="A10" s="46" t="s">
        <v>70</v>
      </c>
      <c r="B10" s="124"/>
      <c r="C10" s="52">
        <v>3662860</v>
      </c>
      <c r="D10" s="124"/>
      <c r="E10" s="54">
        <v>0</v>
      </c>
      <c r="F10" s="124"/>
      <c r="G10" s="52">
        <v>186383484</v>
      </c>
      <c r="H10" s="124"/>
      <c r="I10" s="54">
        <v>0</v>
      </c>
      <c r="J10" s="124"/>
      <c r="K10" s="124"/>
    </row>
    <row r="11" spans="1:18" ht="22.5" customHeight="1" x14ac:dyDescent="0.55000000000000004">
      <c r="A11" s="46" t="s">
        <v>72</v>
      </c>
      <c r="B11" s="124"/>
      <c r="C11" s="52">
        <v>668493267</v>
      </c>
      <c r="D11" s="124"/>
      <c r="E11" s="54">
        <v>0</v>
      </c>
      <c r="F11" s="124"/>
      <c r="G11" s="52">
        <v>20416439863</v>
      </c>
      <c r="H11" s="124"/>
      <c r="I11" s="54">
        <v>0</v>
      </c>
      <c r="J11" s="124"/>
      <c r="K11" s="124"/>
    </row>
    <row r="12" spans="1:18" ht="22.5" customHeight="1" x14ac:dyDescent="0.55000000000000004">
      <c r="A12" s="46" t="s">
        <v>68</v>
      </c>
      <c r="B12" s="124"/>
      <c r="C12" s="52">
        <v>0</v>
      </c>
      <c r="D12" s="124"/>
      <c r="E12" s="54">
        <v>0</v>
      </c>
      <c r="F12" s="124"/>
      <c r="G12" s="52">
        <v>9626632877</v>
      </c>
      <c r="H12" s="124"/>
      <c r="I12" s="54">
        <v>0</v>
      </c>
      <c r="J12" s="124"/>
      <c r="K12" s="124"/>
    </row>
    <row r="13" spans="1:18" ht="22.5" customHeight="1" x14ac:dyDescent="0.55000000000000004">
      <c r="A13" s="46" t="s">
        <v>74</v>
      </c>
      <c r="B13" s="124"/>
      <c r="C13" s="52">
        <v>213518659</v>
      </c>
      <c r="D13" s="124"/>
      <c r="E13" s="54">
        <v>0</v>
      </c>
      <c r="F13" s="124"/>
      <c r="G13" s="52">
        <v>17549819711</v>
      </c>
      <c r="H13" s="124"/>
      <c r="I13" s="54">
        <v>0</v>
      </c>
      <c r="J13" s="124"/>
      <c r="K13" s="124"/>
    </row>
    <row r="14" spans="1:18" ht="22.5" customHeight="1" x14ac:dyDescent="0.55000000000000004">
      <c r="A14" s="46" t="s">
        <v>76</v>
      </c>
      <c r="B14" s="124"/>
      <c r="C14" s="52">
        <v>0</v>
      </c>
      <c r="D14" s="124"/>
      <c r="E14" s="54">
        <v>0</v>
      </c>
      <c r="F14" s="124"/>
      <c r="G14" s="52">
        <v>27764626768</v>
      </c>
      <c r="H14" s="124"/>
      <c r="I14" s="54">
        <v>0</v>
      </c>
      <c r="J14" s="124"/>
      <c r="K14" s="124"/>
    </row>
    <row r="15" spans="1:18" ht="22.5" customHeight="1" x14ac:dyDescent="0.55000000000000004">
      <c r="A15" s="46" t="s">
        <v>68</v>
      </c>
      <c r="B15" s="124"/>
      <c r="C15" s="125">
        <v>0</v>
      </c>
      <c r="D15" s="124"/>
      <c r="E15" s="54">
        <v>0</v>
      </c>
      <c r="F15" s="124"/>
      <c r="G15" s="125">
        <v>14750264123</v>
      </c>
      <c r="H15" s="124"/>
      <c r="I15" s="54">
        <v>0</v>
      </c>
      <c r="J15" s="124"/>
      <c r="K15" s="124"/>
    </row>
    <row r="16" spans="1:18" ht="22.5" customHeight="1" x14ac:dyDescent="0.55000000000000004">
      <c r="A16" s="46" t="s">
        <v>68</v>
      </c>
      <c r="B16" s="124"/>
      <c r="C16" s="52">
        <v>64748275</v>
      </c>
      <c r="D16" s="124"/>
      <c r="E16" s="54">
        <v>0</v>
      </c>
      <c r="F16" s="124"/>
      <c r="G16" s="52">
        <v>593140438</v>
      </c>
      <c r="H16" s="124"/>
      <c r="I16" s="54">
        <v>0</v>
      </c>
      <c r="J16" s="124"/>
      <c r="K16" s="124"/>
    </row>
    <row r="17" spans="1:11" ht="22.5" customHeight="1" x14ac:dyDescent="0.55000000000000004">
      <c r="A17" s="46" t="s">
        <v>78</v>
      </c>
      <c r="B17" s="38"/>
      <c r="C17" s="52">
        <v>1555300178</v>
      </c>
      <c r="D17" s="38"/>
      <c r="E17" s="54">
        <v>0</v>
      </c>
      <c r="F17" s="38"/>
      <c r="G17" s="52">
        <v>3338613370</v>
      </c>
      <c r="H17" s="38"/>
      <c r="I17" s="54">
        <v>0</v>
      </c>
      <c r="J17" s="38"/>
      <c r="K17" s="38"/>
    </row>
    <row r="18" spans="1:11" ht="22.5" customHeight="1" x14ac:dyDescent="0.55000000000000004">
      <c r="A18" s="46" t="s">
        <v>78</v>
      </c>
      <c r="B18" s="124"/>
      <c r="C18" s="52">
        <v>2183447055</v>
      </c>
      <c r="D18" s="124"/>
      <c r="E18" s="54">
        <v>0</v>
      </c>
      <c r="F18" s="124"/>
      <c r="G18" s="52">
        <v>5118545341</v>
      </c>
      <c r="H18" s="124"/>
      <c r="I18" s="54">
        <v>0</v>
      </c>
      <c r="J18" s="124"/>
      <c r="K18" s="124"/>
    </row>
    <row r="19" spans="1:11" ht="22.5" customHeight="1" x14ac:dyDescent="0.55000000000000004">
      <c r="A19" s="46" t="s">
        <v>78</v>
      </c>
      <c r="B19" s="38"/>
      <c r="C19" s="52">
        <v>2312709606</v>
      </c>
      <c r="D19" s="38"/>
      <c r="E19" s="54">
        <v>0</v>
      </c>
      <c r="F19" s="38"/>
      <c r="G19" s="52">
        <v>12336210954</v>
      </c>
      <c r="H19" s="38"/>
      <c r="I19" s="54">
        <v>0</v>
      </c>
      <c r="J19" s="38"/>
      <c r="K19" s="38"/>
    </row>
    <row r="20" spans="1:11" ht="22.5" customHeight="1" x14ac:dyDescent="0.55000000000000004">
      <c r="A20" s="46" t="s">
        <v>78</v>
      </c>
      <c r="B20" s="38"/>
      <c r="C20" s="52">
        <v>7260273972</v>
      </c>
      <c r="D20" s="38"/>
      <c r="E20" s="54">
        <v>0</v>
      </c>
      <c r="F20" s="38"/>
      <c r="G20" s="52">
        <v>15397260273</v>
      </c>
      <c r="H20" s="38"/>
      <c r="I20" s="54">
        <v>0</v>
      </c>
      <c r="J20" s="38"/>
      <c r="K20" s="38"/>
    </row>
    <row r="21" spans="1:11" ht="22.5" customHeight="1" x14ac:dyDescent="0.55000000000000004">
      <c r="A21" s="46" t="s">
        <v>83</v>
      </c>
      <c r="B21" s="124"/>
      <c r="C21" s="52">
        <v>52778</v>
      </c>
      <c r="D21" s="124"/>
      <c r="E21" s="54">
        <v>0</v>
      </c>
      <c r="F21" s="124"/>
      <c r="G21" s="52">
        <v>52778</v>
      </c>
      <c r="H21" s="124"/>
      <c r="I21" s="54">
        <v>0</v>
      </c>
      <c r="J21" s="124"/>
      <c r="K21" s="124"/>
    </row>
    <row r="22" spans="1:11" ht="22.5" customHeight="1" x14ac:dyDescent="0.55000000000000004">
      <c r="A22" s="46" t="s">
        <v>78</v>
      </c>
      <c r="B22" s="124"/>
      <c r="C22" s="52">
        <v>3911472608</v>
      </c>
      <c r="D22" s="124"/>
      <c r="E22" s="54">
        <v>0</v>
      </c>
      <c r="F22" s="124"/>
      <c r="G22" s="52">
        <v>8295273959</v>
      </c>
      <c r="H22" s="124"/>
      <c r="I22" s="54">
        <v>0</v>
      </c>
      <c r="J22" s="124"/>
      <c r="K22" s="124"/>
    </row>
    <row r="23" spans="1:11" ht="22.5" customHeight="1" x14ac:dyDescent="0.55000000000000004">
      <c r="A23" s="46" t="s">
        <v>78</v>
      </c>
      <c r="B23" s="124"/>
      <c r="C23" s="52">
        <v>4055298635</v>
      </c>
      <c r="D23" s="124"/>
      <c r="E23" s="54">
        <v>0</v>
      </c>
      <c r="F23" s="124"/>
      <c r="G23" s="52">
        <v>8431960535</v>
      </c>
      <c r="H23" s="124"/>
      <c r="I23" s="54">
        <v>0</v>
      </c>
      <c r="J23" s="124"/>
      <c r="K23" s="124"/>
    </row>
    <row r="24" spans="1:11" ht="22.5" customHeight="1" x14ac:dyDescent="0.55000000000000004">
      <c r="A24" s="46" t="s">
        <v>68</v>
      </c>
      <c r="B24" s="38"/>
      <c r="C24" s="52">
        <v>88548147</v>
      </c>
      <c r="D24" s="38"/>
      <c r="E24" s="54">
        <v>0</v>
      </c>
      <c r="F24" s="38"/>
      <c r="G24" s="52">
        <v>173816733</v>
      </c>
      <c r="H24" s="38"/>
      <c r="I24" s="54">
        <v>0</v>
      </c>
      <c r="J24" s="38"/>
      <c r="K24" s="38"/>
    </row>
    <row r="25" spans="1:11" ht="22.5" customHeight="1" x14ac:dyDescent="0.55000000000000004">
      <c r="A25" s="46" t="s">
        <v>78</v>
      </c>
      <c r="B25" s="124"/>
      <c r="C25" s="52">
        <v>2483476648</v>
      </c>
      <c r="D25" s="124"/>
      <c r="E25" s="54">
        <v>0</v>
      </c>
      <c r="F25" s="124"/>
      <c r="G25" s="52">
        <v>5293995473</v>
      </c>
      <c r="H25" s="124"/>
      <c r="I25" s="54">
        <v>0</v>
      </c>
      <c r="J25" s="124"/>
      <c r="K25" s="124"/>
    </row>
    <row r="26" spans="1:11" ht="18" customHeight="1" x14ac:dyDescent="0.55000000000000004">
      <c r="A26" s="46" t="s">
        <v>78</v>
      </c>
      <c r="B26" s="5"/>
      <c r="C26" s="52">
        <v>1755958901</v>
      </c>
      <c r="D26" s="7"/>
      <c r="E26" s="54">
        <v>0</v>
      </c>
      <c r="F26" s="7"/>
      <c r="G26" s="52">
        <v>3251356157</v>
      </c>
      <c r="H26" s="7"/>
      <c r="I26" s="54">
        <v>0</v>
      </c>
      <c r="J26" s="7"/>
      <c r="K26" s="38"/>
    </row>
    <row r="27" spans="1:11" ht="21" x14ac:dyDescent="0.55000000000000004">
      <c r="A27" s="46" t="s">
        <v>78</v>
      </c>
      <c r="C27" s="52">
        <v>2052487190</v>
      </c>
      <c r="E27" s="54">
        <v>0</v>
      </c>
      <c r="G27" s="52">
        <v>3459176230</v>
      </c>
      <c r="I27" s="54">
        <v>0</v>
      </c>
    </row>
    <row r="28" spans="1:11" ht="21" x14ac:dyDescent="0.55000000000000004">
      <c r="A28" s="46" t="s">
        <v>78</v>
      </c>
      <c r="C28" s="52">
        <v>7326145824</v>
      </c>
      <c r="E28" s="54">
        <v>0</v>
      </c>
      <c r="G28" s="52">
        <v>12717902041</v>
      </c>
      <c r="I28" s="54">
        <v>0</v>
      </c>
    </row>
    <row r="29" spans="1:11" ht="21" x14ac:dyDescent="0.55000000000000004">
      <c r="A29" s="46" t="s">
        <v>78</v>
      </c>
      <c r="C29" s="52">
        <v>1279026028</v>
      </c>
      <c r="E29" s="54">
        <v>0</v>
      </c>
      <c r="G29" s="52">
        <v>1732873968</v>
      </c>
      <c r="I29" s="54">
        <v>0</v>
      </c>
    </row>
    <row r="30" spans="1:11" ht="21" x14ac:dyDescent="0.55000000000000004">
      <c r="A30" s="46" t="s">
        <v>78</v>
      </c>
      <c r="C30" s="52">
        <v>197190961</v>
      </c>
      <c r="E30" s="54">
        <v>0</v>
      </c>
      <c r="G30" s="52">
        <v>231019726</v>
      </c>
      <c r="I30" s="54">
        <v>0</v>
      </c>
    </row>
    <row r="31" spans="1:11" ht="21" x14ac:dyDescent="0.55000000000000004">
      <c r="A31" s="46" t="s">
        <v>78</v>
      </c>
      <c r="C31" s="52">
        <v>3780951367</v>
      </c>
      <c r="E31" s="54">
        <v>0</v>
      </c>
      <c r="G31" s="52">
        <v>4287243695</v>
      </c>
      <c r="I31" s="54">
        <v>0</v>
      </c>
    </row>
    <row r="32" spans="1:11" ht="21" x14ac:dyDescent="0.55000000000000004">
      <c r="A32" s="46" t="s">
        <v>76</v>
      </c>
      <c r="C32" s="52">
        <v>15630273972</v>
      </c>
      <c r="E32" s="54">
        <v>0</v>
      </c>
      <c r="G32" s="52">
        <v>16116712328</v>
      </c>
      <c r="I32" s="54">
        <v>0</v>
      </c>
    </row>
    <row r="33" spans="1:9" ht="21" x14ac:dyDescent="0.55000000000000004">
      <c r="A33" s="46" t="s">
        <v>68</v>
      </c>
      <c r="C33" s="52">
        <v>7698493151</v>
      </c>
      <c r="E33" s="54">
        <v>0</v>
      </c>
      <c r="G33" s="52">
        <v>7938082192</v>
      </c>
      <c r="I33" s="54">
        <v>0</v>
      </c>
    </row>
    <row r="34" spans="1:9" ht="21" x14ac:dyDescent="0.55000000000000004">
      <c r="A34" s="46" t="s">
        <v>78</v>
      </c>
      <c r="C34" s="52">
        <v>322969300</v>
      </c>
      <c r="E34" s="54">
        <v>0</v>
      </c>
      <c r="G34" s="52">
        <v>322969300</v>
      </c>
      <c r="I34" s="54">
        <v>0</v>
      </c>
    </row>
    <row r="35" spans="1:9" ht="21" x14ac:dyDescent="0.55000000000000004">
      <c r="A35" s="46" t="s">
        <v>78</v>
      </c>
      <c r="C35" s="52">
        <v>2331486643</v>
      </c>
      <c r="E35" s="54">
        <v>0</v>
      </c>
      <c r="G35" s="52">
        <v>2331486643</v>
      </c>
      <c r="I35" s="54">
        <v>0</v>
      </c>
    </row>
    <row r="36" spans="1:9" ht="21" x14ac:dyDescent="0.55000000000000004">
      <c r="A36" s="46" t="s">
        <v>78</v>
      </c>
      <c r="C36" s="52">
        <v>13013114774</v>
      </c>
      <c r="E36" s="54">
        <v>0</v>
      </c>
      <c r="G36" s="52">
        <v>13013114774</v>
      </c>
      <c r="I36" s="54">
        <v>0</v>
      </c>
    </row>
    <row r="37" spans="1:9" ht="21" x14ac:dyDescent="0.55000000000000004">
      <c r="A37" s="46" t="s">
        <v>100</v>
      </c>
      <c r="C37" s="52">
        <v>18089746</v>
      </c>
      <c r="E37" s="54">
        <v>0</v>
      </c>
      <c r="G37" s="52">
        <v>18089746</v>
      </c>
      <c r="I37" s="54">
        <v>0</v>
      </c>
    </row>
    <row r="38" spans="1:9" ht="21" x14ac:dyDescent="0.55000000000000004">
      <c r="A38" s="46" t="s">
        <v>102</v>
      </c>
      <c r="C38" s="52">
        <v>9609001636</v>
      </c>
      <c r="E38" s="54">
        <v>0</v>
      </c>
      <c r="G38" s="52">
        <v>9609001636</v>
      </c>
      <c r="I38" s="54">
        <v>0</v>
      </c>
    </row>
    <row r="39" spans="1:9" ht="21" x14ac:dyDescent="0.55000000000000004">
      <c r="A39" s="46" t="s">
        <v>104</v>
      </c>
      <c r="C39" s="52">
        <v>9438356148</v>
      </c>
      <c r="E39" s="54">
        <v>0</v>
      </c>
      <c r="G39" s="52">
        <v>9438356148</v>
      </c>
      <c r="I39" s="54">
        <v>0</v>
      </c>
    </row>
    <row r="40" spans="1:9" ht="21" x14ac:dyDescent="0.55000000000000004">
      <c r="A40" s="46" t="s">
        <v>78</v>
      </c>
      <c r="C40" s="52">
        <v>2049530000</v>
      </c>
      <c r="E40" s="54">
        <v>0</v>
      </c>
      <c r="G40" s="52">
        <v>2049530000</v>
      </c>
      <c r="I40" s="54">
        <v>0</v>
      </c>
    </row>
    <row r="41" spans="1:9" ht="21" x14ac:dyDescent="0.55000000000000004">
      <c r="A41" s="46" t="s">
        <v>78</v>
      </c>
      <c r="C41" s="52">
        <v>2647898622</v>
      </c>
      <c r="E41" s="54">
        <v>0</v>
      </c>
      <c r="G41" s="52">
        <v>2647898622</v>
      </c>
      <c r="I41" s="54">
        <v>0</v>
      </c>
    </row>
    <row r="42" spans="1:9" ht="21" x14ac:dyDescent="0.55000000000000004">
      <c r="A42" s="46" t="s">
        <v>108</v>
      </c>
      <c r="C42" s="52">
        <v>3718630132</v>
      </c>
      <c r="E42" s="54">
        <v>0</v>
      </c>
      <c r="G42" s="52">
        <v>3718630132</v>
      </c>
      <c r="I42" s="54">
        <v>0</v>
      </c>
    </row>
    <row r="43" spans="1:9" ht="21" x14ac:dyDescent="0.55000000000000004">
      <c r="A43" s="46" t="s">
        <v>78</v>
      </c>
      <c r="C43" s="52">
        <v>4603946778</v>
      </c>
      <c r="E43" s="54">
        <v>0</v>
      </c>
      <c r="G43" s="52">
        <v>4603946778</v>
      </c>
      <c r="I43" s="54">
        <v>0</v>
      </c>
    </row>
    <row r="44" spans="1:9" ht="21" x14ac:dyDescent="0.55000000000000004">
      <c r="A44" s="46" t="s">
        <v>78</v>
      </c>
      <c r="C44" s="52">
        <v>478803830</v>
      </c>
      <c r="E44" s="54">
        <v>0</v>
      </c>
      <c r="G44" s="52">
        <v>478803830</v>
      </c>
      <c r="I44" s="54">
        <v>0</v>
      </c>
    </row>
    <row r="45" spans="1:9" ht="21" x14ac:dyDescent="0.55000000000000004">
      <c r="A45" s="46" t="s">
        <v>78</v>
      </c>
      <c r="C45" s="52">
        <v>681098847</v>
      </c>
      <c r="E45" s="54">
        <v>0</v>
      </c>
      <c r="G45" s="52">
        <v>681098847</v>
      </c>
      <c r="I45" s="54">
        <v>0</v>
      </c>
    </row>
    <row r="46" spans="1:9" ht="21" x14ac:dyDescent="0.55000000000000004">
      <c r="A46" s="46" t="s">
        <v>78</v>
      </c>
      <c r="C46" s="52">
        <v>805709583</v>
      </c>
      <c r="E46" s="54">
        <v>0</v>
      </c>
      <c r="G46" s="52">
        <v>805709583</v>
      </c>
      <c r="I46" s="54">
        <v>0</v>
      </c>
    </row>
    <row r="47" spans="1:9" ht="21" x14ac:dyDescent="0.55000000000000004">
      <c r="A47" s="46" t="s">
        <v>114</v>
      </c>
      <c r="C47" s="52">
        <v>8054794517</v>
      </c>
      <c r="E47" s="54">
        <v>0</v>
      </c>
      <c r="G47" s="52">
        <v>8054794517</v>
      </c>
      <c r="I47" s="54">
        <v>0</v>
      </c>
    </row>
    <row r="48" spans="1:9" ht="21" x14ac:dyDescent="0.55000000000000004">
      <c r="A48" s="46" t="s">
        <v>78</v>
      </c>
      <c r="C48" s="52">
        <v>83893369</v>
      </c>
      <c r="E48" s="54">
        <v>0</v>
      </c>
      <c r="G48" s="52">
        <v>83893369</v>
      </c>
      <c r="I48" s="54">
        <v>0</v>
      </c>
    </row>
    <row r="49" spans="1:11" ht="21" x14ac:dyDescent="0.55000000000000004">
      <c r="A49" s="46" t="s">
        <v>78</v>
      </c>
      <c r="C49" s="52">
        <v>61369860</v>
      </c>
      <c r="E49" s="54">
        <v>0</v>
      </c>
      <c r="G49" s="52">
        <v>61369860</v>
      </c>
      <c r="I49" s="54">
        <v>0</v>
      </c>
    </row>
    <row r="50" spans="1:11" ht="21" x14ac:dyDescent="0.55000000000000004">
      <c r="A50" s="46" t="s">
        <v>68</v>
      </c>
      <c r="C50" s="52">
        <v>1171232876</v>
      </c>
      <c r="E50" s="54">
        <v>0</v>
      </c>
      <c r="G50" s="52">
        <v>1171232876</v>
      </c>
      <c r="I50" s="54">
        <v>0</v>
      </c>
    </row>
    <row r="51" spans="1:11" ht="18" customHeight="1" thickBot="1" x14ac:dyDescent="0.6">
      <c r="A51" s="46" t="s">
        <v>76</v>
      </c>
      <c r="B51" s="6"/>
      <c r="C51" s="52">
        <v>858904109</v>
      </c>
      <c r="D51" s="6"/>
      <c r="E51" s="123">
        <v>0</v>
      </c>
      <c r="F51" s="38"/>
      <c r="G51" s="52">
        <v>858904109</v>
      </c>
      <c r="H51" s="38"/>
      <c r="I51" s="54">
        <v>0</v>
      </c>
      <c r="J51" s="38"/>
      <c r="K51" s="38"/>
    </row>
    <row r="52" spans="1:11" s="59" customFormat="1" ht="20.25" thickBot="1" x14ac:dyDescent="0.55000000000000004">
      <c r="A52" s="56" t="s">
        <v>2</v>
      </c>
      <c r="B52" s="57"/>
      <c r="C52" s="58">
        <f>SUM(C9:C51)</f>
        <v>124521097361</v>
      </c>
      <c r="D52" s="57"/>
      <c r="E52" s="58">
        <f>SUM(E9:E51)</f>
        <v>0</v>
      </c>
      <c r="F52" s="57"/>
      <c r="G52" s="58">
        <f>SUM(G9:G51)</f>
        <v>271487751269</v>
      </c>
      <c r="H52" s="57"/>
      <c r="I52" s="58">
        <f>SUM(I9:I51)</f>
        <v>0</v>
      </c>
      <c r="J52" s="57"/>
      <c r="K52" s="57"/>
    </row>
    <row r="53" spans="1:11" ht="16.5" thickTop="1" x14ac:dyDescent="0.4"/>
  </sheetData>
  <mergeCells count="7">
    <mergeCell ref="A1:I1"/>
    <mergeCell ref="A2:I2"/>
    <mergeCell ref="A3:I3"/>
    <mergeCell ref="A7:B7"/>
    <mergeCell ref="C7:F7"/>
    <mergeCell ref="A5:J5"/>
    <mergeCell ref="G7:J7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4"/>
  <sheetViews>
    <sheetView rightToLeft="1" zoomScaleNormal="100" zoomScaleSheetLayoutView="100" workbookViewId="0">
      <selection activeCell="A5" sqref="A5:E5"/>
    </sheetView>
  </sheetViews>
  <sheetFormatPr defaultRowHeight="15" x14ac:dyDescent="0.25"/>
  <cols>
    <col min="1" max="1" width="35.7109375" bestFit="1" customWidth="1"/>
    <col min="2" max="2" width="1.42578125" customWidth="1"/>
    <col min="3" max="3" width="13.28515625" customWidth="1"/>
    <col min="4" max="4" width="1.28515625" customWidth="1"/>
    <col min="5" max="5" width="13.7109375" customWidth="1"/>
  </cols>
  <sheetData>
    <row r="1" spans="1:9" ht="21" x14ac:dyDescent="0.25">
      <c r="A1" s="166" t="s">
        <v>56</v>
      </c>
      <c r="B1" s="166"/>
      <c r="C1" s="166"/>
      <c r="D1" s="166"/>
      <c r="E1" s="166"/>
      <c r="F1" s="77"/>
      <c r="G1" s="77"/>
      <c r="H1" s="77"/>
      <c r="I1" s="77"/>
    </row>
    <row r="2" spans="1:9" ht="21" x14ac:dyDescent="0.25">
      <c r="A2" s="166" t="s">
        <v>51</v>
      </c>
      <c r="B2" s="166"/>
      <c r="C2" s="166"/>
      <c r="D2" s="166"/>
      <c r="E2" s="166"/>
      <c r="F2" s="77"/>
      <c r="G2" s="77"/>
      <c r="H2" s="77"/>
      <c r="I2" s="77"/>
    </row>
    <row r="3" spans="1:9" ht="21" x14ac:dyDescent="0.25">
      <c r="A3" s="166" t="s">
        <v>57</v>
      </c>
      <c r="B3" s="166"/>
      <c r="C3" s="166"/>
      <c r="D3" s="166"/>
      <c r="E3" s="166"/>
      <c r="F3" s="77"/>
      <c r="G3" s="77"/>
      <c r="H3" s="77"/>
      <c r="I3" s="77"/>
    </row>
    <row r="4" spans="1:9" x14ac:dyDescent="0.25">
      <c r="A4" s="78"/>
      <c r="B4" s="78"/>
      <c r="C4" s="78"/>
      <c r="D4" s="78"/>
      <c r="E4" s="78"/>
    </row>
    <row r="5" spans="1:9" ht="25.5" x14ac:dyDescent="0.25">
      <c r="A5" s="167" t="s">
        <v>154</v>
      </c>
      <c r="B5" s="167"/>
      <c r="C5" s="167"/>
      <c r="D5" s="167"/>
      <c r="E5" s="167"/>
    </row>
    <row r="6" spans="1:9" ht="21.75" thickBot="1" x14ac:dyDescent="0.5">
      <c r="A6" s="8"/>
      <c r="B6" s="3"/>
      <c r="C6" s="79" t="s">
        <v>120</v>
      </c>
      <c r="D6" s="47"/>
      <c r="E6" s="79" t="s">
        <v>59</v>
      </c>
    </row>
    <row r="7" spans="1:9" ht="15.75" x14ac:dyDescent="0.25">
      <c r="A7" s="171" t="s">
        <v>29</v>
      </c>
      <c r="B7" s="172"/>
      <c r="C7" s="169" t="s">
        <v>6</v>
      </c>
      <c r="D7" s="10"/>
      <c r="E7" s="169" t="s">
        <v>6</v>
      </c>
    </row>
    <row r="8" spans="1:9" ht="16.5" thickBot="1" x14ac:dyDescent="0.3">
      <c r="A8" s="172"/>
      <c r="B8" s="172"/>
      <c r="C8" s="168"/>
      <c r="D8" s="7"/>
      <c r="E8" s="168"/>
    </row>
    <row r="9" spans="1:9" ht="21" x14ac:dyDescent="0.55000000000000004">
      <c r="A9" s="46" t="s">
        <v>29</v>
      </c>
      <c r="B9" s="47"/>
      <c r="C9" s="52">
        <v>0</v>
      </c>
      <c r="D9" s="51"/>
      <c r="E9" s="52">
        <v>0</v>
      </c>
    </row>
    <row r="10" spans="1:9" ht="21" x14ac:dyDescent="0.55000000000000004">
      <c r="A10" s="46" t="s">
        <v>121</v>
      </c>
      <c r="B10" s="47"/>
      <c r="C10" s="52">
        <v>0</v>
      </c>
      <c r="D10" s="51"/>
      <c r="E10" s="52">
        <v>0</v>
      </c>
    </row>
    <row r="11" spans="1:9" ht="21.75" thickBot="1" x14ac:dyDescent="0.6">
      <c r="A11" s="46" t="s">
        <v>122</v>
      </c>
      <c r="B11" s="47"/>
      <c r="C11" s="94">
        <v>0</v>
      </c>
      <c r="D11" s="96"/>
      <c r="E11" s="94">
        <v>1298148</v>
      </c>
    </row>
    <row r="12" spans="1:9" s="84" customFormat="1" ht="24.75" thickBot="1" x14ac:dyDescent="0.35">
      <c r="A12" s="82" t="s">
        <v>2</v>
      </c>
      <c r="B12" s="83"/>
      <c r="C12" s="95">
        <f>SUM(C9:C11)</f>
        <v>0</v>
      </c>
      <c r="D12" s="92"/>
      <c r="E12" s="95">
        <f>SUM(E9:E11)</f>
        <v>1298148</v>
      </c>
    </row>
    <row r="13" spans="1:9" ht="15.75" thickTop="1" x14ac:dyDescent="0.25">
      <c r="C13" s="80"/>
      <c r="D13" s="90"/>
      <c r="E13" s="80"/>
    </row>
    <row r="14" spans="1:9" x14ac:dyDescent="0.25">
      <c r="C14" s="80"/>
      <c r="D14" s="90"/>
      <c r="E14" s="80"/>
    </row>
  </sheetData>
  <mergeCells count="8">
    <mergeCell ref="A1:E1"/>
    <mergeCell ref="A2:E2"/>
    <mergeCell ref="A3:E3"/>
    <mergeCell ref="E7:E8"/>
    <mergeCell ref="C7:C8"/>
    <mergeCell ref="A5:E5"/>
    <mergeCell ref="A7:A8"/>
    <mergeCell ref="B7:B8"/>
  </mergeCells>
  <pageMargins left="0.7" right="0.7" top="0.75" bottom="0.75" header="0.3" footer="0.3"/>
  <pageSetup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53"/>
  <sheetViews>
    <sheetView rightToLeft="1" zoomScale="93" zoomScaleNormal="93" workbookViewId="0">
      <selection activeCell="A55" sqref="A55"/>
    </sheetView>
  </sheetViews>
  <sheetFormatPr defaultRowHeight="15" x14ac:dyDescent="0.25"/>
  <cols>
    <col min="1" max="1" width="36.28515625" bestFit="1" customWidth="1"/>
    <col min="2" max="2" width="18.28515625" bestFit="1" customWidth="1"/>
    <col min="3" max="3" width="0.85546875" customWidth="1"/>
    <col min="4" max="4" width="14.28515625" bestFit="1" customWidth="1"/>
    <col min="5" max="5" width="0.7109375" customWidth="1"/>
    <col min="6" max="6" width="19.42578125" bestFit="1" customWidth="1"/>
    <col min="7" max="7" width="0.7109375" customWidth="1"/>
    <col min="8" max="8" width="19.140625" bestFit="1" customWidth="1"/>
    <col min="9" max="9" width="0.5703125" customWidth="1"/>
    <col min="10" max="10" width="14.7109375" bestFit="1" customWidth="1"/>
    <col min="11" max="11" width="0.5703125" customWidth="1"/>
    <col min="12" max="12" width="19" bestFit="1" customWidth="1"/>
  </cols>
  <sheetData>
    <row r="1" spans="1:14" ht="21" x14ac:dyDescent="0.25">
      <c r="A1" s="166" t="s">
        <v>56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</row>
    <row r="2" spans="1:14" ht="21" x14ac:dyDescent="0.25">
      <c r="A2" s="166" t="s">
        <v>51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</row>
    <row r="3" spans="1:14" ht="21" x14ac:dyDescent="0.25">
      <c r="A3" s="166" t="s">
        <v>57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</row>
    <row r="4" spans="1:14" ht="12.75" customHeight="1" x14ac:dyDescent="0.5">
      <c r="A4" s="39"/>
      <c r="B4" s="39"/>
      <c r="C4" s="39"/>
      <c r="D4" s="39"/>
      <c r="E4" s="39"/>
      <c r="F4" s="85"/>
      <c r="G4" s="85"/>
      <c r="H4" s="85"/>
      <c r="I4" s="85"/>
      <c r="J4" s="85"/>
      <c r="K4" s="85"/>
      <c r="L4" s="85"/>
    </row>
    <row r="5" spans="1:14" ht="25.5" x14ac:dyDescent="0.25">
      <c r="A5" s="167" t="s">
        <v>55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</row>
    <row r="6" spans="1:14" ht="26.25" customHeight="1" thickBot="1" x14ac:dyDescent="0.5">
      <c r="A6" s="25"/>
      <c r="B6" s="168" t="s">
        <v>148</v>
      </c>
      <c r="C6" s="168"/>
      <c r="D6" s="168"/>
      <c r="E6" s="168"/>
      <c r="F6" s="168"/>
      <c r="G6" s="9"/>
      <c r="H6" s="168" t="s">
        <v>65</v>
      </c>
      <c r="I6" s="168"/>
      <c r="J6" s="168"/>
      <c r="K6" s="168"/>
      <c r="L6" s="168"/>
    </row>
    <row r="7" spans="1:14" ht="38.25" customHeight="1" thickBot="1" x14ac:dyDescent="0.5">
      <c r="A7" s="88" t="s">
        <v>40</v>
      </c>
      <c r="B7" s="28" t="s">
        <v>53</v>
      </c>
      <c r="C7" s="29"/>
      <c r="D7" s="28" t="s">
        <v>42</v>
      </c>
      <c r="E7" s="29"/>
      <c r="F7" s="28" t="s">
        <v>43</v>
      </c>
      <c r="G7" s="9"/>
      <c r="H7" s="28" t="s">
        <v>53</v>
      </c>
      <c r="I7" s="29"/>
      <c r="J7" s="28" t="s">
        <v>42</v>
      </c>
      <c r="K7" s="29"/>
      <c r="L7" s="28" t="s">
        <v>43</v>
      </c>
    </row>
    <row r="8" spans="1:14" ht="21" x14ac:dyDescent="0.55000000000000004">
      <c r="A8" s="46" t="s">
        <v>68</v>
      </c>
      <c r="B8" s="52">
        <v>50736509</v>
      </c>
      <c r="C8" s="29"/>
      <c r="D8" s="52">
        <v>-2001390</v>
      </c>
      <c r="E8" s="29"/>
      <c r="F8" s="52">
        <v>52737899</v>
      </c>
      <c r="G8" s="23"/>
      <c r="H8" s="52">
        <v>12531517482</v>
      </c>
      <c r="I8" s="51"/>
      <c r="J8" s="52">
        <v>1845816</v>
      </c>
      <c r="K8" s="51"/>
      <c r="L8" s="52">
        <v>12529671666</v>
      </c>
      <c r="M8" s="80"/>
      <c r="N8" s="80"/>
    </row>
    <row r="9" spans="1:14" ht="21" x14ac:dyDescent="0.55000000000000004">
      <c r="A9" s="46" t="s">
        <v>70</v>
      </c>
      <c r="B9" s="52">
        <v>3662860</v>
      </c>
      <c r="C9" s="29"/>
      <c r="D9" s="52">
        <v>9999</v>
      </c>
      <c r="E9" s="29"/>
      <c r="F9" s="52">
        <v>3652861</v>
      </c>
      <c r="G9" s="23"/>
      <c r="H9" s="52">
        <v>186383484</v>
      </c>
      <c r="I9" s="51"/>
      <c r="J9" s="52">
        <v>426530</v>
      </c>
      <c r="K9" s="51"/>
      <c r="L9" s="52">
        <v>185956954</v>
      </c>
      <c r="M9" s="80"/>
      <c r="N9" s="80"/>
    </row>
    <row r="10" spans="1:14" ht="21" x14ac:dyDescent="0.55000000000000004">
      <c r="A10" s="46" t="s">
        <v>72</v>
      </c>
      <c r="B10" s="52">
        <v>668493267</v>
      </c>
      <c r="C10" s="29"/>
      <c r="D10" s="52">
        <v>-33524965</v>
      </c>
      <c r="E10" s="29"/>
      <c r="F10" s="52">
        <v>702018232</v>
      </c>
      <c r="G10" s="23"/>
      <c r="H10" s="52">
        <v>20416439863</v>
      </c>
      <c r="I10" s="51"/>
      <c r="J10" s="52">
        <v>0</v>
      </c>
      <c r="K10" s="51"/>
      <c r="L10" s="52">
        <v>20416439863</v>
      </c>
      <c r="M10" s="80"/>
      <c r="N10" s="80"/>
    </row>
    <row r="11" spans="1:14" ht="21" x14ac:dyDescent="0.55000000000000004">
      <c r="A11" s="46" t="s">
        <v>68</v>
      </c>
      <c r="B11" s="52">
        <v>0</v>
      </c>
      <c r="C11" s="29"/>
      <c r="D11" s="52">
        <v>0</v>
      </c>
      <c r="E11" s="29"/>
      <c r="F11" s="52">
        <v>0</v>
      </c>
      <c r="G11" s="23"/>
      <c r="H11" s="52">
        <v>9626632877</v>
      </c>
      <c r="I11" s="51"/>
      <c r="J11" s="52">
        <v>0</v>
      </c>
      <c r="K11" s="51"/>
      <c r="L11" s="52">
        <v>9626632877</v>
      </c>
      <c r="M11" s="80"/>
      <c r="N11" s="80"/>
    </row>
    <row r="12" spans="1:14" ht="21" x14ac:dyDescent="0.55000000000000004">
      <c r="A12" s="46" t="s">
        <v>74</v>
      </c>
      <c r="B12" s="52">
        <v>213518659</v>
      </c>
      <c r="C12" s="29"/>
      <c r="D12" s="52">
        <v>-4012807</v>
      </c>
      <c r="E12" s="29"/>
      <c r="F12" s="52">
        <v>217531466</v>
      </c>
      <c r="G12" s="23"/>
      <c r="H12" s="52">
        <v>17549819711</v>
      </c>
      <c r="I12" s="51"/>
      <c r="J12" s="52">
        <v>0</v>
      </c>
      <c r="K12" s="51"/>
      <c r="L12" s="52">
        <v>17549819711</v>
      </c>
      <c r="M12" s="80"/>
      <c r="N12" s="80"/>
    </row>
    <row r="13" spans="1:14" ht="21" x14ac:dyDescent="0.55000000000000004">
      <c r="A13" s="46" t="s">
        <v>76</v>
      </c>
      <c r="B13" s="52">
        <v>0</v>
      </c>
      <c r="C13" s="29"/>
      <c r="D13" s="52">
        <v>0</v>
      </c>
      <c r="E13" s="29"/>
      <c r="F13" s="52">
        <v>0</v>
      </c>
      <c r="G13" s="23"/>
      <c r="H13" s="52">
        <v>27764626768</v>
      </c>
      <c r="I13" s="51"/>
      <c r="J13" s="52">
        <v>0</v>
      </c>
      <c r="K13" s="51"/>
      <c r="L13" s="52">
        <v>27764626768</v>
      </c>
      <c r="M13" s="80"/>
      <c r="N13" s="80"/>
    </row>
    <row r="14" spans="1:14" ht="21" x14ac:dyDescent="0.55000000000000004">
      <c r="A14" s="46" t="s">
        <v>68</v>
      </c>
      <c r="B14" s="52">
        <v>0</v>
      </c>
      <c r="C14" s="29"/>
      <c r="D14" s="52">
        <v>0</v>
      </c>
      <c r="E14" s="29"/>
      <c r="F14" s="52">
        <v>0</v>
      </c>
      <c r="G14" s="23"/>
      <c r="H14" s="52">
        <v>14750264123</v>
      </c>
      <c r="I14" s="51"/>
      <c r="J14" s="52">
        <v>0</v>
      </c>
      <c r="K14" s="51"/>
      <c r="L14" s="52">
        <v>14750264123</v>
      </c>
      <c r="M14" s="80"/>
      <c r="N14" s="80"/>
    </row>
    <row r="15" spans="1:14" ht="21" x14ac:dyDescent="0.55000000000000004">
      <c r="A15" s="46" t="s">
        <v>68</v>
      </c>
      <c r="B15" s="52">
        <v>64748275</v>
      </c>
      <c r="C15" s="29"/>
      <c r="D15" s="52">
        <v>-1051957</v>
      </c>
      <c r="E15" s="29"/>
      <c r="F15" s="52">
        <v>65800232</v>
      </c>
      <c r="G15" s="23"/>
      <c r="H15" s="52">
        <v>593140438</v>
      </c>
      <c r="I15" s="51"/>
      <c r="J15" s="52">
        <v>0</v>
      </c>
      <c r="K15" s="51"/>
      <c r="L15" s="52">
        <v>593140438</v>
      </c>
      <c r="M15" s="80"/>
      <c r="N15" s="80"/>
    </row>
    <row r="16" spans="1:14" ht="21" x14ac:dyDescent="0.55000000000000004">
      <c r="A16" s="46" t="s">
        <v>78</v>
      </c>
      <c r="B16" s="52">
        <v>1555300178</v>
      </c>
      <c r="C16" s="29"/>
      <c r="D16" s="52">
        <v>-10530579</v>
      </c>
      <c r="E16" s="29"/>
      <c r="F16" s="52">
        <v>1565830757</v>
      </c>
      <c r="G16" s="23"/>
      <c r="H16" s="52">
        <v>3338613370</v>
      </c>
      <c r="I16" s="51"/>
      <c r="J16" s="52">
        <v>0</v>
      </c>
      <c r="K16" s="51"/>
      <c r="L16" s="52">
        <v>3338613370</v>
      </c>
      <c r="M16" s="80"/>
      <c r="N16" s="80"/>
    </row>
    <row r="17" spans="1:14" ht="21" x14ac:dyDescent="0.55000000000000004">
      <c r="A17" s="46" t="s">
        <v>78</v>
      </c>
      <c r="B17" s="52">
        <v>2183447055</v>
      </c>
      <c r="C17" s="29"/>
      <c r="D17" s="52">
        <v>-1955652</v>
      </c>
      <c r="E17" s="29"/>
      <c r="F17" s="52">
        <v>2185402707</v>
      </c>
      <c r="G17" s="23"/>
      <c r="H17" s="52">
        <v>5118545341</v>
      </c>
      <c r="I17" s="51"/>
      <c r="J17" s="52">
        <v>0</v>
      </c>
      <c r="K17" s="51"/>
      <c r="L17" s="52">
        <v>5118545341</v>
      </c>
      <c r="M17" s="80"/>
      <c r="N17" s="80"/>
    </row>
    <row r="18" spans="1:14" ht="21" x14ac:dyDescent="0.55000000000000004">
      <c r="A18" s="46" t="s">
        <v>78</v>
      </c>
      <c r="B18" s="52">
        <v>2312709606</v>
      </c>
      <c r="C18" s="29"/>
      <c r="D18" s="52">
        <v>-14725773</v>
      </c>
      <c r="E18" s="29"/>
      <c r="F18" s="52">
        <v>2327435379</v>
      </c>
      <c r="G18" s="23"/>
      <c r="H18" s="52">
        <v>12336210954</v>
      </c>
      <c r="I18" s="51"/>
      <c r="J18" s="52">
        <v>355408</v>
      </c>
      <c r="K18" s="51"/>
      <c r="L18" s="52">
        <v>12335855546</v>
      </c>
      <c r="M18" s="80"/>
      <c r="N18" s="80"/>
    </row>
    <row r="19" spans="1:14" ht="21" x14ac:dyDescent="0.55000000000000004">
      <c r="A19" s="46" t="s">
        <v>78</v>
      </c>
      <c r="B19" s="52">
        <v>7260273972</v>
      </c>
      <c r="C19" s="29"/>
      <c r="D19" s="52">
        <v>-14575955</v>
      </c>
      <c r="E19" s="29"/>
      <c r="F19" s="52">
        <v>7274849927</v>
      </c>
      <c r="G19" s="23"/>
      <c r="H19" s="52">
        <v>15397260273</v>
      </c>
      <c r="I19" s="51"/>
      <c r="J19" s="52">
        <v>3774387</v>
      </c>
      <c r="K19" s="51"/>
      <c r="L19" s="52">
        <v>15393485886</v>
      </c>
      <c r="M19" s="80"/>
      <c r="N19" s="80"/>
    </row>
    <row r="20" spans="1:14" ht="21" x14ac:dyDescent="0.55000000000000004">
      <c r="A20" s="46" t="s">
        <v>83</v>
      </c>
      <c r="B20" s="52">
        <v>52778</v>
      </c>
      <c r="C20" s="29"/>
      <c r="D20" s="52">
        <v>0</v>
      </c>
      <c r="E20" s="29"/>
      <c r="F20" s="52">
        <v>52778</v>
      </c>
      <c r="G20" s="23"/>
      <c r="H20" s="52">
        <v>52778</v>
      </c>
      <c r="I20" s="51"/>
      <c r="J20" s="52">
        <v>0</v>
      </c>
      <c r="K20" s="51"/>
      <c r="L20" s="52">
        <v>52778</v>
      </c>
      <c r="M20" s="80"/>
      <c r="N20" s="80"/>
    </row>
    <row r="21" spans="1:14" ht="21" x14ac:dyDescent="0.55000000000000004">
      <c r="A21" s="46" t="s">
        <v>78</v>
      </c>
      <c r="B21" s="52">
        <v>3911472608</v>
      </c>
      <c r="C21" s="29"/>
      <c r="D21" s="52">
        <v>-7852795</v>
      </c>
      <c r="E21" s="29"/>
      <c r="F21" s="52">
        <v>3919325403</v>
      </c>
      <c r="G21" s="23"/>
      <c r="H21" s="52">
        <v>8295273959</v>
      </c>
      <c r="I21" s="51"/>
      <c r="J21" s="52">
        <v>2033451</v>
      </c>
      <c r="K21" s="51"/>
      <c r="L21" s="52">
        <v>8293240508</v>
      </c>
      <c r="M21" s="80"/>
      <c r="N21" s="80"/>
    </row>
    <row r="22" spans="1:14" ht="21" x14ac:dyDescent="0.55000000000000004">
      <c r="A22" s="46" t="s">
        <v>78</v>
      </c>
      <c r="B22" s="52">
        <v>4055298635</v>
      </c>
      <c r="C22" s="29"/>
      <c r="D22" s="52">
        <v>-10481937</v>
      </c>
      <c r="E22" s="29"/>
      <c r="F22" s="52">
        <v>4065780572</v>
      </c>
      <c r="G22" s="23"/>
      <c r="H22" s="52">
        <v>8431960535</v>
      </c>
      <c r="I22" s="51"/>
      <c r="J22" s="52">
        <v>2668372</v>
      </c>
      <c r="K22" s="51"/>
      <c r="L22" s="52">
        <v>8429292163</v>
      </c>
      <c r="M22" s="80"/>
      <c r="N22" s="80"/>
    </row>
    <row r="23" spans="1:14" ht="21" x14ac:dyDescent="0.55000000000000004">
      <c r="A23" s="46" t="s">
        <v>68</v>
      </c>
      <c r="B23" s="52">
        <v>88548147</v>
      </c>
      <c r="C23" s="29"/>
      <c r="D23" s="52">
        <v>-145145</v>
      </c>
      <c r="E23" s="29"/>
      <c r="F23" s="52">
        <v>88693292</v>
      </c>
      <c r="G23" s="23"/>
      <c r="H23" s="52">
        <v>173816733</v>
      </c>
      <c r="I23" s="51"/>
      <c r="J23" s="52">
        <v>97122</v>
      </c>
      <c r="K23" s="51"/>
      <c r="L23" s="52">
        <v>173719611</v>
      </c>
      <c r="M23" s="80"/>
      <c r="N23" s="80"/>
    </row>
    <row r="24" spans="1:14" ht="21" x14ac:dyDescent="0.55000000000000004">
      <c r="A24" s="46" t="s">
        <v>78</v>
      </c>
      <c r="B24" s="52">
        <v>2483476648</v>
      </c>
      <c r="C24" s="29"/>
      <c r="D24" s="52">
        <v>-9298221</v>
      </c>
      <c r="E24" s="29"/>
      <c r="F24" s="52">
        <v>2492774869</v>
      </c>
      <c r="G24" s="23"/>
      <c r="H24" s="52">
        <v>5293995473</v>
      </c>
      <c r="I24" s="51"/>
      <c r="J24" s="52">
        <v>1249615</v>
      </c>
      <c r="K24" s="51"/>
      <c r="L24" s="52">
        <v>5292745858</v>
      </c>
      <c r="M24" s="80"/>
      <c r="N24" s="80"/>
    </row>
    <row r="25" spans="1:14" ht="21" x14ac:dyDescent="0.55000000000000004">
      <c r="A25" s="46" t="s">
        <v>78</v>
      </c>
      <c r="B25" s="52">
        <v>1755958901</v>
      </c>
      <c r="C25" s="29"/>
      <c r="D25" s="52">
        <v>-5276269</v>
      </c>
      <c r="E25" s="29"/>
      <c r="F25" s="52">
        <v>1761235170</v>
      </c>
      <c r="G25" s="23"/>
      <c r="H25" s="52">
        <v>3251356157</v>
      </c>
      <c r="I25" s="51"/>
      <c r="J25" s="52">
        <v>1453325</v>
      </c>
      <c r="K25" s="51"/>
      <c r="L25" s="52">
        <v>3249902832</v>
      </c>
      <c r="M25" s="80"/>
      <c r="N25" s="80"/>
    </row>
    <row r="26" spans="1:14" ht="21" x14ac:dyDescent="0.55000000000000004">
      <c r="A26" s="46" t="s">
        <v>78</v>
      </c>
      <c r="B26" s="52">
        <v>2052487190</v>
      </c>
      <c r="C26" s="29"/>
      <c r="D26" s="52">
        <v>-7841867</v>
      </c>
      <c r="E26" s="29"/>
      <c r="F26" s="52">
        <v>2060329057</v>
      </c>
      <c r="G26" s="23"/>
      <c r="H26" s="52">
        <v>3459176230</v>
      </c>
      <c r="I26" s="51"/>
      <c r="J26" s="52">
        <v>2677222</v>
      </c>
      <c r="K26" s="51"/>
      <c r="L26" s="52">
        <v>3456499008</v>
      </c>
      <c r="M26" s="80"/>
      <c r="N26" s="80"/>
    </row>
    <row r="27" spans="1:14" ht="21" x14ac:dyDescent="0.55000000000000004">
      <c r="A27" s="46" t="s">
        <v>78</v>
      </c>
      <c r="B27" s="52">
        <v>7326145824</v>
      </c>
      <c r="C27" s="29"/>
      <c r="D27" s="52">
        <v>-35375701</v>
      </c>
      <c r="E27" s="29"/>
      <c r="F27" s="52">
        <v>7361521525</v>
      </c>
      <c r="G27" s="23"/>
      <c r="H27" s="52">
        <v>12717902041</v>
      </c>
      <c r="I27" s="51"/>
      <c r="J27" s="52">
        <v>8942110</v>
      </c>
      <c r="K27" s="51"/>
      <c r="L27" s="52">
        <v>12708959931</v>
      </c>
      <c r="M27" s="80"/>
      <c r="N27" s="80"/>
    </row>
    <row r="28" spans="1:14" ht="21" x14ac:dyDescent="0.55000000000000004">
      <c r="A28" s="46" t="s">
        <v>78</v>
      </c>
      <c r="B28" s="52">
        <v>1279026028</v>
      </c>
      <c r="C28" s="29"/>
      <c r="D28" s="52">
        <v>-5864457</v>
      </c>
      <c r="E28" s="29"/>
      <c r="F28" s="52">
        <v>1284890485</v>
      </c>
      <c r="G28" s="23"/>
      <c r="H28" s="52">
        <v>1732873968</v>
      </c>
      <c r="I28" s="51"/>
      <c r="J28" s="52">
        <v>872827</v>
      </c>
      <c r="K28" s="51"/>
      <c r="L28" s="52">
        <v>1732001141</v>
      </c>
      <c r="M28" s="80"/>
      <c r="N28" s="80"/>
    </row>
    <row r="29" spans="1:14" ht="21" x14ac:dyDescent="0.55000000000000004">
      <c r="A29" s="46" t="s">
        <v>78</v>
      </c>
      <c r="B29" s="52">
        <v>197190961</v>
      </c>
      <c r="C29" s="29"/>
      <c r="D29" s="52">
        <v>-514297</v>
      </c>
      <c r="E29" s="29"/>
      <c r="F29" s="52">
        <v>197705258</v>
      </c>
      <c r="G29" s="23"/>
      <c r="H29" s="52">
        <v>231019726</v>
      </c>
      <c r="I29" s="51"/>
      <c r="J29" s="52">
        <v>111109</v>
      </c>
      <c r="K29" s="51"/>
      <c r="L29" s="52">
        <v>230908617</v>
      </c>
      <c r="M29" s="80"/>
      <c r="N29" s="80"/>
    </row>
    <row r="30" spans="1:14" ht="21" x14ac:dyDescent="0.55000000000000004">
      <c r="A30" s="46" t="s">
        <v>78</v>
      </c>
      <c r="B30" s="52">
        <v>3780951367</v>
      </c>
      <c r="C30" s="29"/>
      <c r="D30" s="52">
        <v>-5567200</v>
      </c>
      <c r="E30" s="29"/>
      <c r="F30" s="52">
        <v>3786518567</v>
      </c>
      <c r="G30" s="23"/>
      <c r="H30" s="52">
        <v>4287243695</v>
      </c>
      <c r="I30" s="51"/>
      <c r="J30" s="52">
        <v>4160034</v>
      </c>
      <c r="K30" s="51"/>
      <c r="L30" s="52">
        <v>4283083661</v>
      </c>
      <c r="M30" s="80"/>
      <c r="N30" s="80"/>
    </row>
    <row r="31" spans="1:14" ht="21" x14ac:dyDescent="0.55000000000000004">
      <c r="A31" s="46" t="s">
        <v>76</v>
      </c>
      <c r="B31" s="52">
        <v>15630273972</v>
      </c>
      <c r="C31" s="29"/>
      <c r="D31" s="52">
        <v>-7234718</v>
      </c>
      <c r="E31" s="29"/>
      <c r="F31" s="52">
        <v>15637508690</v>
      </c>
      <c r="G31" s="23"/>
      <c r="H31" s="52">
        <v>16116712328</v>
      </c>
      <c r="I31" s="51"/>
      <c r="J31" s="52">
        <v>2117478</v>
      </c>
      <c r="K31" s="51"/>
      <c r="L31" s="52">
        <v>16114594850</v>
      </c>
      <c r="M31" s="80"/>
      <c r="N31" s="80"/>
    </row>
    <row r="32" spans="1:14" ht="21" x14ac:dyDescent="0.55000000000000004">
      <c r="A32" s="46" t="s">
        <v>68</v>
      </c>
      <c r="B32" s="52">
        <v>7698493151</v>
      </c>
      <c r="C32" s="29"/>
      <c r="D32" s="52">
        <v>-3563368</v>
      </c>
      <c r="E32" s="29"/>
      <c r="F32" s="52">
        <v>7702056519</v>
      </c>
      <c r="G32" s="23"/>
      <c r="H32" s="52">
        <v>7938082192</v>
      </c>
      <c r="I32" s="51"/>
      <c r="J32" s="52">
        <v>1042937</v>
      </c>
      <c r="K32" s="51"/>
      <c r="L32" s="52">
        <v>7937039255</v>
      </c>
      <c r="M32" s="80"/>
      <c r="N32" s="80"/>
    </row>
    <row r="33" spans="1:14" ht="21" x14ac:dyDescent="0.55000000000000004">
      <c r="A33" s="46" t="s">
        <v>78</v>
      </c>
      <c r="B33" s="52">
        <v>322969300</v>
      </c>
      <c r="C33" s="29"/>
      <c r="D33" s="52">
        <v>0</v>
      </c>
      <c r="E33" s="29"/>
      <c r="F33" s="52">
        <v>322969300</v>
      </c>
      <c r="G33" s="23"/>
      <c r="H33" s="52">
        <v>322969300</v>
      </c>
      <c r="I33" s="51"/>
      <c r="J33" s="52">
        <v>0</v>
      </c>
      <c r="K33" s="51"/>
      <c r="L33" s="52">
        <v>322969300</v>
      </c>
      <c r="M33" s="80"/>
      <c r="N33" s="80"/>
    </row>
    <row r="34" spans="1:14" ht="21" x14ac:dyDescent="0.55000000000000004">
      <c r="A34" s="46" t="s">
        <v>78</v>
      </c>
      <c r="B34" s="52">
        <v>2331486643</v>
      </c>
      <c r="C34" s="29"/>
      <c r="D34" s="52">
        <v>1787167</v>
      </c>
      <c r="E34" s="29"/>
      <c r="F34" s="52">
        <v>2329699476</v>
      </c>
      <c r="G34" s="23"/>
      <c r="H34" s="52">
        <v>2331486643</v>
      </c>
      <c r="I34" s="51"/>
      <c r="J34" s="52">
        <v>1787167</v>
      </c>
      <c r="K34" s="51"/>
      <c r="L34" s="52">
        <v>2329699476</v>
      </c>
      <c r="M34" s="80"/>
      <c r="N34" s="80"/>
    </row>
    <row r="35" spans="1:14" ht="21" x14ac:dyDescent="0.55000000000000004">
      <c r="A35" s="46" t="s">
        <v>78</v>
      </c>
      <c r="B35" s="52">
        <v>13013114774</v>
      </c>
      <c r="C35" s="86"/>
      <c r="D35" s="52">
        <v>19934742</v>
      </c>
      <c r="E35" s="86"/>
      <c r="F35" s="52">
        <v>12993180032</v>
      </c>
      <c r="G35" s="89"/>
      <c r="H35" s="52">
        <v>13013114774</v>
      </c>
      <c r="I35" s="51"/>
      <c r="J35" s="52">
        <v>19934742</v>
      </c>
      <c r="K35" s="51"/>
      <c r="L35" s="52">
        <v>12993180032</v>
      </c>
      <c r="M35" s="80"/>
      <c r="N35" s="80"/>
    </row>
    <row r="36" spans="1:14" ht="21" x14ac:dyDescent="0.55000000000000004">
      <c r="A36" s="46" t="s">
        <v>100</v>
      </c>
      <c r="B36" s="52">
        <v>18089746</v>
      </c>
      <c r="C36" s="23"/>
      <c r="D36" s="52">
        <v>7431</v>
      </c>
      <c r="E36" s="89"/>
      <c r="F36" s="52">
        <v>18082315</v>
      </c>
      <c r="G36" s="89"/>
      <c r="H36" s="52">
        <v>18089746</v>
      </c>
      <c r="I36" s="51"/>
      <c r="J36" s="52">
        <v>7431</v>
      </c>
      <c r="K36" s="51"/>
      <c r="L36" s="52">
        <v>18082315</v>
      </c>
      <c r="M36" s="90"/>
      <c r="N36" s="90"/>
    </row>
    <row r="37" spans="1:14" ht="21" x14ac:dyDescent="0.55000000000000004">
      <c r="A37" s="46" t="s">
        <v>102</v>
      </c>
      <c r="B37" s="52">
        <v>9609001636</v>
      </c>
      <c r="C37" s="23"/>
      <c r="D37" s="52">
        <v>0</v>
      </c>
      <c r="E37" s="89"/>
      <c r="F37" s="52">
        <v>9609001636</v>
      </c>
      <c r="G37" s="89"/>
      <c r="H37" s="52">
        <v>9609001636</v>
      </c>
      <c r="I37" s="51"/>
      <c r="J37" s="52">
        <v>0</v>
      </c>
      <c r="K37" s="51"/>
      <c r="L37" s="52">
        <v>9609001636</v>
      </c>
      <c r="M37" s="90"/>
      <c r="N37" s="90"/>
    </row>
    <row r="38" spans="1:14" ht="21" x14ac:dyDescent="0.55000000000000004">
      <c r="A38" s="46" t="s">
        <v>104</v>
      </c>
      <c r="B38" s="52">
        <v>9438356148</v>
      </c>
      <c r="C38" s="23"/>
      <c r="D38" s="52">
        <v>0</v>
      </c>
      <c r="E38" s="89"/>
      <c r="F38" s="52">
        <v>9438356148</v>
      </c>
      <c r="G38" s="89"/>
      <c r="H38" s="52">
        <v>9438356148</v>
      </c>
      <c r="I38" s="51"/>
      <c r="J38" s="52">
        <v>0</v>
      </c>
      <c r="K38" s="51"/>
      <c r="L38" s="52">
        <v>9438356148</v>
      </c>
      <c r="M38" s="90"/>
      <c r="N38" s="90"/>
    </row>
    <row r="39" spans="1:14" ht="21" x14ac:dyDescent="0.55000000000000004">
      <c r="A39" s="46" t="s">
        <v>78</v>
      </c>
      <c r="B39" s="52">
        <v>2049530000</v>
      </c>
      <c r="C39" s="80"/>
      <c r="D39" s="52">
        <v>10946912</v>
      </c>
      <c r="E39" s="90"/>
      <c r="F39" s="52">
        <v>2038583088</v>
      </c>
      <c r="G39" s="90"/>
      <c r="H39" s="52">
        <v>2049530000</v>
      </c>
      <c r="I39" s="51"/>
      <c r="J39" s="52">
        <v>10946912</v>
      </c>
      <c r="K39" s="51"/>
      <c r="L39" s="52">
        <v>2038583088</v>
      </c>
      <c r="M39" s="90"/>
      <c r="N39" s="90"/>
    </row>
    <row r="40" spans="1:14" ht="21" x14ac:dyDescent="0.55000000000000004">
      <c r="A40" s="46" t="s">
        <v>78</v>
      </c>
      <c r="B40" s="52">
        <v>2647898622</v>
      </c>
      <c r="C40" s="80"/>
      <c r="D40" s="52">
        <v>16150999</v>
      </c>
      <c r="E40" s="80"/>
      <c r="F40" s="52">
        <v>2631747623</v>
      </c>
      <c r="G40" s="80"/>
      <c r="H40" s="52">
        <v>2647898622</v>
      </c>
      <c r="I40" s="51"/>
      <c r="J40" s="52">
        <v>16150999</v>
      </c>
      <c r="K40" s="51"/>
      <c r="L40" s="52">
        <v>2631747623</v>
      </c>
      <c r="M40" s="80"/>
      <c r="N40" s="80"/>
    </row>
    <row r="41" spans="1:14" ht="21" x14ac:dyDescent="0.55000000000000004">
      <c r="A41" s="46" t="s">
        <v>108</v>
      </c>
      <c r="B41" s="52">
        <v>3718630132</v>
      </c>
      <c r="C41" s="80"/>
      <c r="D41" s="52">
        <v>28309310</v>
      </c>
      <c r="E41" s="80"/>
      <c r="F41" s="52">
        <v>3690320822</v>
      </c>
      <c r="G41" s="80"/>
      <c r="H41" s="52">
        <v>3718630132</v>
      </c>
      <c r="I41" s="51"/>
      <c r="J41" s="52">
        <v>28309310</v>
      </c>
      <c r="K41" s="51"/>
      <c r="L41" s="52">
        <v>3690320822</v>
      </c>
      <c r="M41" s="80"/>
      <c r="N41" s="80"/>
    </row>
    <row r="42" spans="1:14" ht="21" x14ac:dyDescent="0.55000000000000004">
      <c r="A42" s="46" t="s">
        <v>78</v>
      </c>
      <c r="B42" s="52">
        <v>4603946778</v>
      </c>
      <c r="C42" s="80"/>
      <c r="D42" s="52">
        <v>38524658</v>
      </c>
      <c r="E42" s="80"/>
      <c r="F42" s="52">
        <v>4565422120</v>
      </c>
      <c r="G42" s="80"/>
      <c r="H42" s="52">
        <v>4603946778</v>
      </c>
      <c r="I42" s="51"/>
      <c r="J42" s="52">
        <v>38524658</v>
      </c>
      <c r="K42" s="51"/>
      <c r="L42" s="52">
        <v>4565422120</v>
      </c>
      <c r="M42" s="80"/>
      <c r="N42" s="80"/>
    </row>
    <row r="43" spans="1:14" ht="21" x14ac:dyDescent="0.55000000000000004">
      <c r="A43" s="46" t="s">
        <v>78</v>
      </c>
      <c r="B43" s="52">
        <v>478803830</v>
      </c>
      <c r="C43" s="80"/>
      <c r="D43" s="52">
        <v>5446847</v>
      </c>
      <c r="E43" s="80"/>
      <c r="F43" s="52">
        <v>473356983</v>
      </c>
      <c r="G43" s="80"/>
      <c r="H43" s="52">
        <v>478803830</v>
      </c>
      <c r="I43" s="51"/>
      <c r="J43" s="52">
        <v>5446847</v>
      </c>
      <c r="K43" s="51"/>
      <c r="L43" s="52">
        <v>473356983</v>
      </c>
      <c r="M43" s="80"/>
      <c r="N43" s="80"/>
    </row>
    <row r="44" spans="1:14" ht="21" x14ac:dyDescent="0.55000000000000004">
      <c r="A44" s="46" t="s">
        <v>78</v>
      </c>
      <c r="B44" s="52">
        <v>681098847</v>
      </c>
      <c r="C44" s="80"/>
      <c r="D44" s="52">
        <v>8767932</v>
      </c>
      <c r="E44" s="80"/>
      <c r="F44" s="52">
        <v>672330915</v>
      </c>
      <c r="G44" s="80"/>
      <c r="H44" s="52">
        <v>681098847</v>
      </c>
      <c r="I44" s="51"/>
      <c r="J44" s="52">
        <v>8767932</v>
      </c>
      <c r="K44" s="51"/>
      <c r="L44" s="52">
        <v>672330915</v>
      </c>
      <c r="M44" s="80"/>
      <c r="N44" s="80"/>
    </row>
    <row r="45" spans="1:14" ht="21" x14ac:dyDescent="0.55000000000000004">
      <c r="A45" s="46" t="s">
        <v>78</v>
      </c>
      <c r="B45" s="52">
        <v>805709583</v>
      </c>
      <c r="C45" s="80"/>
      <c r="D45" s="52">
        <v>12773868</v>
      </c>
      <c r="E45" s="80"/>
      <c r="F45" s="52">
        <v>792935715</v>
      </c>
      <c r="G45" s="80"/>
      <c r="H45" s="52">
        <v>805709583</v>
      </c>
      <c r="I45" s="51"/>
      <c r="J45" s="52">
        <v>12773868</v>
      </c>
      <c r="K45" s="51"/>
      <c r="L45" s="52">
        <v>792935715</v>
      </c>
      <c r="M45" s="80"/>
      <c r="N45" s="80"/>
    </row>
    <row r="46" spans="1:14" ht="21" x14ac:dyDescent="0.55000000000000004">
      <c r="A46" s="46" t="s">
        <v>114</v>
      </c>
      <c r="B46" s="52">
        <v>8054794517</v>
      </c>
      <c r="C46" s="80"/>
      <c r="D46" s="52">
        <v>139653448</v>
      </c>
      <c r="E46" s="80"/>
      <c r="F46" s="52">
        <v>7915141069</v>
      </c>
      <c r="G46" s="80"/>
      <c r="H46" s="52">
        <v>8054794517</v>
      </c>
      <c r="I46" s="51"/>
      <c r="J46" s="52">
        <v>139653448</v>
      </c>
      <c r="K46" s="51"/>
      <c r="L46" s="52">
        <v>7915141069</v>
      </c>
      <c r="M46" s="80"/>
      <c r="N46" s="80"/>
    </row>
    <row r="47" spans="1:14" ht="21" x14ac:dyDescent="0.55000000000000004">
      <c r="A47" s="46" t="s">
        <v>78</v>
      </c>
      <c r="B47" s="52">
        <v>83893369</v>
      </c>
      <c r="C47" s="80"/>
      <c r="D47" s="52">
        <v>1454537</v>
      </c>
      <c r="E47" s="80"/>
      <c r="F47" s="52">
        <v>82438832</v>
      </c>
      <c r="G47" s="80"/>
      <c r="H47" s="52">
        <v>83893369</v>
      </c>
      <c r="I47" s="51"/>
      <c r="J47" s="52">
        <v>1454537</v>
      </c>
      <c r="K47" s="51"/>
      <c r="L47" s="52">
        <v>82438832</v>
      </c>
      <c r="M47" s="80"/>
      <c r="N47" s="80"/>
    </row>
    <row r="48" spans="1:14" ht="21" x14ac:dyDescent="0.55000000000000004">
      <c r="A48" s="46" t="s">
        <v>78</v>
      </c>
      <c r="B48" s="52">
        <v>61369860</v>
      </c>
      <c r="C48" s="80"/>
      <c r="D48" s="52">
        <v>1154809</v>
      </c>
      <c r="E48" s="80"/>
      <c r="F48" s="52">
        <v>60215051</v>
      </c>
      <c r="G48" s="80"/>
      <c r="H48" s="52">
        <v>61369860</v>
      </c>
      <c r="I48" s="51"/>
      <c r="J48" s="52">
        <v>1154809</v>
      </c>
      <c r="K48" s="51"/>
      <c r="L48" s="52">
        <v>60215051</v>
      </c>
      <c r="M48" s="80"/>
      <c r="N48" s="80"/>
    </row>
    <row r="49" spans="1:14" ht="21" x14ac:dyDescent="0.55000000000000004">
      <c r="A49" s="46" t="s">
        <v>68</v>
      </c>
      <c r="B49" s="52">
        <v>1171232876</v>
      </c>
      <c r="C49" s="80"/>
      <c r="D49" s="52">
        <v>25058819</v>
      </c>
      <c r="E49" s="80"/>
      <c r="F49" s="52">
        <v>1146174057</v>
      </c>
      <c r="G49" s="80"/>
      <c r="H49" s="52">
        <v>1171232876</v>
      </c>
      <c r="I49" s="51"/>
      <c r="J49" s="52">
        <v>25058819</v>
      </c>
      <c r="K49" s="51"/>
      <c r="L49" s="52">
        <v>1146174057</v>
      </c>
      <c r="M49" s="80"/>
      <c r="N49" s="80"/>
    </row>
    <row r="50" spans="1:14" ht="21.75" thickBot="1" x14ac:dyDescent="0.6">
      <c r="A50" s="46" t="s">
        <v>76</v>
      </c>
      <c r="B50" s="94">
        <v>858904109</v>
      </c>
      <c r="C50" s="80"/>
      <c r="D50" s="94">
        <v>18376467</v>
      </c>
      <c r="E50" s="80"/>
      <c r="F50" s="94">
        <v>840527642</v>
      </c>
      <c r="G50" s="80"/>
      <c r="H50" s="94">
        <v>858904109</v>
      </c>
      <c r="I50" s="51"/>
      <c r="J50" s="94">
        <v>18376467</v>
      </c>
      <c r="K50" s="51"/>
      <c r="L50" s="94">
        <v>840527642</v>
      </c>
      <c r="M50" s="80"/>
      <c r="N50" s="80"/>
    </row>
    <row r="51" spans="1:14" ht="24.75" thickBot="1" x14ac:dyDescent="0.3">
      <c r="A51" s="82" t="s">
        <v>2</v>
      </c>
      <c r="B51" s="97">
        <f>SUM(B8:B50)</f>
        <v>124521097361</v>
      </c>
      <c r="C51" s="91">
        <f>SUM(C48:C50)</f>
        <v>0</v>
      </c>
      <c r="D51" s="97">
        <f>SUM(D8:D50)</f>
        <v>146962892</v>
      </c>
      <c r="E51" s="91">
        <f>SUM(E48:E50)</f>
        <v>0</v>
      </c>
      <c r="F51" s="97">
        <f>SUM(F8:F50)</f>
        <v>124374134469</v>
      </c>
      <c r="G51" s="80"/>
      <c r="H51" s="97">
        <f>SUM(H8:H50)</f>
        <v>271487751269</v>
      </c>
      <c r="I51" s="80"/>
      <c r="J51" s="97">
        <f>SUM(J8:J50)</f>
        <v>362175689</v>
      </c>
      <c r="K51" s="80"/>
      <c r="L51" s="97">
        <f>SUM(L8:L50)</f>
        <v>271125575580</v>
      </c>
      <c r="M51" s="80"/>
      <c r="N51" s="80"/>
    </row>
    <row r="52" spans="1:14" ht="15.75" thickTop="1" x14ac:dyDescent="0.25">
      <c r="C52" s="93"/>
      <c r="D52" s="93"/>
      <c r="E52" s="93"/>
      <c r="F52" s="93"/>
    </row>
    <row r="53" spans="1:14" x14ac:dyDescent="0.25">
      <c r="C53" s="93"/>
      <c r="D53" s="93"/>
      <c r="E53" s="93"/>
      <c r="F53" s="93"/>
    </row>
  </sheetData>
  <mergeCells count="6">
    <mergeCell ref="A1:L1"/>
    <mergeCell ref="A2:L2"/>
    <mergeCell ref="A3:L3"/>
    <mergeCell ref="A5:L5"/>
    <mergeCell ref="B6:F6"/>
    <mergeCell ref="H6:L6"/>
  </mergeCells>
  <pageMargins left="0.7" right="0.7" top="0.75" bottom="0.75" header="0.3" footer="0.3"/>
  <pageSetup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5</vt:i4>
      </vt:variant>
    </vt:vector>
  </HeadingPairs>
  <TitlesOfParts>
    <vt:vector size="15" baseType="lpstr">
      <vt:lpstr>Sheet1</vt:lpstr>
      <vt:lpstr>اوراق</vt:lpstr>
      <vt:lpstr>تعدیل قیمت</vt:lpstr>
      <vt:lpstr>سپرده</vt:lpstr>
      <vt:lpstr>درآمدها</vt:lpstr>
      <vt:lpstr>درآمد سرمایه گذاری در اوراق بها</vt:lpstr>
      <vt:lpstr>درآمد سپرده بانکی</vt:lpstr>
      <vt:lpstr>سایر درآمدها</vt:lpstr>
      <vt:lpstr>سود  سپرده بانکی</vt:lpstr>
      <vt:lpstr>درآمد ناشی از تغییر قیمت اوراق </vt:lpstr>
      <vt:lpstr>اوراق!Print_Area</vt:lpstr>
      <vt:lpstr>'تعدیل قیمت'!Print_Area</vt:lpstr>
      <vt:lpstr>'درآمد سرمایه گذاری در اوراق بها'!Print_Area</vt:lpstr>
      <vt:lpstr>'درآمد ناشی از تغییر قیمت اوراق '!Print_Area</vt:lpstr>
      <vt:lpstr>سپرده!Print_Area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Akbar Iranshahi</dc:creator>
  <cp:lastModifiedBy>Samira Helali</cp:lastModifiedBy>
  <cp:lastPrinted>2024-02-28T06:15:22Z</cp:lastPrinted>
  <dcterms:created xsi:type="dcterms:W3CDTF">2017-11-22T14:26:20Z</dcterms:created>
  <dcterms:modified xsi:type="dcterms:W3CDTF">2024-02-28T07:41:13Z</dcterms:modified>
</cp:coreProperties>
</file>